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brackett_bestbuddies_org/Documents/Desktop/Team Pay &amp; RE &amp; PIs/"/>
    </mc:Choice>
  </mc:AlternateContent>
  <xr:revisionPtr revIDLastSave="9" documentId="8_{748608AD-7E44-4DD1-BD4F-4B6936BFE46C}" xr6:coauthVersionLast="47" xr6:coauthVersionMax="47" xr10:uidLastSave="{D3927C47-CAB7-4BC3-8812-A6709B3F3AE2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<sst xmlns="http://schemas.openxmlformats.org/spreadsheetml/2006/main" count="3981" uniqueCount="3794">
  <si>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</si>
  <si>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</si>
  <si>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</si>
  <si>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</si>
  <si>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</si>
  <si>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</si>
  <si>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</si>
  <si>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</si>
  <si>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</si>
  <si>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</si>
  <si>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</si>
  <si>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</si>
  <si>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</si>
  <si>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</si>
  <si>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</si>
  <si>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</si>
  <si>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</si>
  <si>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</si>
  <si>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</si>
  <si>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</si>
  <si>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</si>
  <si>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</si>
  <si>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</si>
  <si>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</si>
  <si>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</si>
  <si>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</si>
  <si>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</si>
  <si>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</si>
  <si>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</si>
  <si>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</si>
  <si>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</si>
  <si>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</si>
  <si>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</si>
  <si>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</si>
  <si>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</si>
  <si>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</si>
  <si>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</si>
  <si>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</si>
  <si>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</si>
  <si>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</si>
  <si>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</si>
  <si>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</si>
  <si>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</si>
  <si>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</si>
  <si>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</si>
  <si>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</si>
  <si>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</si>
  <si>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</si>
  <si>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</si>
  <si>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</si>
  <si>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</si>
  <si>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</si>
  <si>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</si>
  <si>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</si>
  <si>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</si>
  <si>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</si>
  <si>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</si>
  <si>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</si>
  <si>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</si>
  <si>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</si>
  <si>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</si>
  <si>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</si>
  <si>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</si>
  <si>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</si>
  <si>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</si>
  <si>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</si>
  <si>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</si>
  <si>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</si>
  <si>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</si>
  <si>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</si>
  <si>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</si>
  <si>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</si>
  <si>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</si>
  <si>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</si>
  <si>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</si>
  <si>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</si>
  <si>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</si>
  <si>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</si>
  <si>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</si>
  <si>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</si>
  <si>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</si>
  <si>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</si>
  <si>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</si>
  <si>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</si>
  <si>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</si>
  <si>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</si>
  <si>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</si>
  <si>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</si>
  <si>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</si>
  <si>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</si>
  <si>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</si>
  <si>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</si>
  <si>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</si>
  <si>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</si>
  <si>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</si>
  <si>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</si>
  <si>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</si>
  <si>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</si>
  <si>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</si>
  <si>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</si>
  <si>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</si>
  <si>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</si>
  <si>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</si>
  <si>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</si>
  <si>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</si>
  <si>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</si>
  <si>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</si>
  <si>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</si>
  <si>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</si>
  <si>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</si>
  <si>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</si>
  <si>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</si>
  <si>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</si>
  <si>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</si>
  <si>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</si>
  <si>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</si>
  <si>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</si>
  <si>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</si>
  <si>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</si>
  <si>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</si>
  <si>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</si>
  <si>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</si>
  <si>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</si>
  <si>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</si>
  <si>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</si>
  <si>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</si>
  <si>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</si>
  <si>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</si>
  <si>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</si>
  <si>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</si>
  <si>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</si>
  <si>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</si>
  <si>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</si>
  <si>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</si>
  <si>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</si>
  <si>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</si>
  <si>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</si>
  <si>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</si>
  <si>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</si>
  <si>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</si>
  <si>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</si>
  <si>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</si>
  <si>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</si>
  <si>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</si>
  <si>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</si>
  <si>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</si>
  <si>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</si>
  <si>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</si>
  <si>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</si>
  <si>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</si>
  <si>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</si>
  <si>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</si>
  <si>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</si>
  <si>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</si>
  <si>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</si>
  <si>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</si>
  <si>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</si>
  <si>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</si>
  <si>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</si>
  <si>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</si>
  <si>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</si>
  <si>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</si>
  <si>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</si>
  <si>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</si>
  <si>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</si>
  <si>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</si>
  <si>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</si>
  <si>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</si>
  <si>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</si>
  <si>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</si>
  <si>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</si>
  <si>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</si>
  <si>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</si>
  <si>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</si>
  <si>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</si>
  <si>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</si>
  <si>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</si>
  <si>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</si>
  <si>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</si>
  <si>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</si>
  <si>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</si>
  <si>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</si>
  <si>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</si>
  <si>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</si>
  <si>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</si>
  <si>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</si>
  <si>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</si>
  <si>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</si>
  <si>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</si>
  <si>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</si>
  <si>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</si>
  <si>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</si>
  <si>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</si>
  <si>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</si>
  <si>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</si>
  <si>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</si>
  <si>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</si>
  <si>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</si>
  <si>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</si>
  <si>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</si>
  <si>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</si>
  <si>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</si>
  <si>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</si>
  <si>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</si>
  <si>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</si>
  <si>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</si>
  <si>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</si>
  <si>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</si>
  <si>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</si>
  <si>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</si>
  <si>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</si>
  <si>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</si>
  <si>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</si>
  <si>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</si>
  <si>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</si>
  <si>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</si>
  <si>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</si>
  <si>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</si>
  <si>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</si>
  <si>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</si>
  <si>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</si>
  <si>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</si>
  <si>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</si>
  <si>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</si>
  <si>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</si>
  <si>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</si>
  <si>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</si>
  <si>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</si>
  <si>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</si>
  <si>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</si>
  <si>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</si>
  <si>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</si>
  <si>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</si>
  <si>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</si>
  <si>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</si>
  <si>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</si>
  <si>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</si>
  <si>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</si>
  <si>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</si>
  <si>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</si>
  <si>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</si>
  <si>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</si>
  <si>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</si>
  <si>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</si>
  <si>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</si>
  <si>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</si>
  <si>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</si>
  <si>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</si>
  <si>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</si>
  <si>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</si>
  <si>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</si>
  <si>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</si>
  <si>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</si>
  <si>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</si>
  <si>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</si>
  <si>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</si>
  <si>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</si>
  <si>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</si>
  <si>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</si>
  <si>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</si>
  <si>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</si>
  <si>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</si>
  <si>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</si>
  <si>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</si>
  <si>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</si>
  <si>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</si>
  <si>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</si>
  <si>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</si>
  <si>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</si>
  <si>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</si>
  <si>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</si>
  <si>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</si>
  <si>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</si>
  <si>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</si>
  <si>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</si>
  <si>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</si>
  <si>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</si>
  <si>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</si>
  <si>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</si>
  <si>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</si>
  <si>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</si>
  <si>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</si>
  <si>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</si>
  <si>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</si>
  <si>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</si>
  <si>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</si>
  <si>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</si>
  <si>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</si>
  <si>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</si>
  <si>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</si>
  <si>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</si>
  <si>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</si>
  <si>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</si>
  <si>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</si>
  <si>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</si>
  <si>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</si>
  <si>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</si>
  <si>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</si>
  <si>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</si>
  <si>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</si>
  <si>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</si>
  <si>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</si>
  <si>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</si>
  <si>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</si>
  <si>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</si>
  <si>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</si>
  <si>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</si>
  <si>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</si>
  <si>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</si>
  <si>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</si>
  <si>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</si>
  <si>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</si>
  <si>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</si>
  <si>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</si>
  <si>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</si>
  <si>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</si>
  <si>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</si>
  <si>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</si>
  <si>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</si>
  <si>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</si>
  <si>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</si>
  <si>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</si>
  <si>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</si>
  <si>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</si>
  <si>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</si>
  <si>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</si>
  <si>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</si>
  <si>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</si>
  <si>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</si>
  <si>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</si>
  <si>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</si>
  <si>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</si>
  <si>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</si>
  <si>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</si>
  <si>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</si>
  <si>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</si>
  <si>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</si>
  <si>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</si>
  <si>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</si>
  <si>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</si>
  <si>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</si>
  <si>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</si>
  <si>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</si>
  <si>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</si>
  <si>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</si>
  <si>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</si>
  <si>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</si>
  <si>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</si>
  <si>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</si>
  <si>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</si>
  <si>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</si>
  <si>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</si>
  <si>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</si>
  <si>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</si>
  <si>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</si>
  <si>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</si>
  <si>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</si>
  <si>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</si>
  <si>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</si>
  <si>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</si>
  <si>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</si>
  <si>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</si>
  <si>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</si>
  <si>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</si>
  <si>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</si>
  <si>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</si>
  <si>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</si>
  <si>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</si>
  <si>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</si>
  <si>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</si>
  <si>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</si>
  <si>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</si>
  <si>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</si>
  <si>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</si>
  <si>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</si>
  <si>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</si>
  <si>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</si>
  <si>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</si>
  <si>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</si>
  <si>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</si>
  <si>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</si>
  <si>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</si>
  <si>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</si>
  <si>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</si>
  <si>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</si>
  <si>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</si>
  <si>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</si>
  <si>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</si>
  <si>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</si>
  <si>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</si>
  <si>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</si>
  <si>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</si>
  <si>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</si>
  <si>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</si>
  <si>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</si>
  <si>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</si>
  <si>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</si>
  <si>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</si>
  <si>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</si>
  <si>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</si>
  <si>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</si>
  <si>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</si>
  <si>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</si>
  <si>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</si>
  <si>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</si>
  <si>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</si>
  <si>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</si>
  <si>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</si>
  <si>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</si>
  <si>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</si>
  <si>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</si>
  <si>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</si>
  <si>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</si>
  <si>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</si>
  <si>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</si>
  <si>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</si>
  <si>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</si>
  <si>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</si>
  <si>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</si>
  <si>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</si>
  <si>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</si>
  <si>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</si>
  <si>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</si>
  <si>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</si>
  <si>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</si>
  <si>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</si>
  <si>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</si>
  <si>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</si>
  <si>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</si>
  <si>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</si>
  <si>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</si>
  <si>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</si>
  <si>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</si>
  <si>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</si>
  <si>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</si>
  <si>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</si>
  <si>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</si>
  <si>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</si>
  <si>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</si>
  <si>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</si>
  <si>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</si>
  <si>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</si>
  <si>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</si>
  <si>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</si>
  <si>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</si>
  <si>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</si>
  <si>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</si>
  <si>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</si>
  <si>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</si>
  <si>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</si>
  <si>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</si>
  <si>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</si>
  <si>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</si>
  <si>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</si>
  <si>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</si>
  <si>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</si>
  <si>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</si>
  <si>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</si>
  <si>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</si>
  <si>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</si>
  <si>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</si>
  <si>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</si>
  <si>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</si>
  <si>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</si>
  <si>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</si>
  <si>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</si>
  <si>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</si>
  <si>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</si>
  <si>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</si>
  <si>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</si>
  <si>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</si>
  <si>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</si>
  <si>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</si>
  <si>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</si>
  <si>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</si>
  <si>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</si>
  <si>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</si>
  <si>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</si>
  <si>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</si>
  <si>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</si>
  <si>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</si>
  <si>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</si>
  <si>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</si>
  <si>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</si>
  <si>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</si>
  <si>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</si>
  <si>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</si>
  <si>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</si>
  <si>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</si>
  <si>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</si>
  <si>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</si>
  <si>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</si>
  <si>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</si>
  <si>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</si>
  <si>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</si>
  <si>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</si>
  <si>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</si>
  <si>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</si>
  <si>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</si>
  <si>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</si>
  <si>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</si>
  <si>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</si>
  <si>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</si>
  <si>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</si>
  <si>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</si>
  <si>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</si>
  <si>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</si>
  <si>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</si>
  <si>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</si>
  <si>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</si>
  <si>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</si>
  <si>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</si>
  <si>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</si>
  <si>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</si>
  <si>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</si>
  <si>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</si>
  <si>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</si>
  <si>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</si>
  <si>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</si>
  <si>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</si>
  <si>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</si>
  <si>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</si>
  <si>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</si>
  <si>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</si>
  <si>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</si>
  <si>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</si>
  <si>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</si>
  <si>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</si>
  <si>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</si>
  <si>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</si>
  <si>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</si>
  <si>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</si>
  <si>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</si>
  <si>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</si>
  <si>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</si>
  <si>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</si>
  <si>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</si>
  <si>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</si>
  <si>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</si>
  <si>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</si>
  <si>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</si>
  <si>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</si>
  <si>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</si>
  <si>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</si>
  <si>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</si>
  <si>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</si>
  <si>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</si>
  <si>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</si>
  <si>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</si>
  <si>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</si>
  <si>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</si>
  <si>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</si>
  <si>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</si>
  <si>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</si>
  <si>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</si>
  <si>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</si>
  <si>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</si>
  <si>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</si>
  <si>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</si>
  <si>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</si>
  <si>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</si>
  <si>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</si>
  <si>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</si>
  <si>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</si>
  <si>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</si>
  <si>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</si>
  <si>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</si>
  <si>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</si>
  <si>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</si>
  <si>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</si>
  <si>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</si>
  <si>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</si>
  <si>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</si>
  <si>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</si>
  <si>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</si>
  <si>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</si>
  <si>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</si>
  <si>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</si>
  <si>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</si>
  <si>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</si>
  <si>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</si>
  <si>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</si>
  <si>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</si>
  <si>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</si>
  <si>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</si>
  <si>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</si>
  <si>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</si>
  <si>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</si>
  <si>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</si>
  <si>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</si>
  <si>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</si>
  <si>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</si>
  <si>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</si>
  <si>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</si>
  <si>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</si>
  <si>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</si>
  <si>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</si>
  <si>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</si>
  <si>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</si>
  <si>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</si>
  <si>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</si>
  <si>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</si>
  <si>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</si>
  <si>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</si>
  <si>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</si>
  <si>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</si>
  <si>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</si>
  <si>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</si>
  <si>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</si>
  <si>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</si>
  <si>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</si>
  <si>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</si>
  <si>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</si>
  <si>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</si>
  <si>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</si>
  <si>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</si>
  <si>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</si>
  <si>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</si>
  <si>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</si>
  <si>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</si>
  <si>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</si>
  <si>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</si>
  <si>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</si>
  <si>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</si>
  <si>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</si>
  <si>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</si>
  <si>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</si>
  <si>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</si>
  <si>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</si>
  <si>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</si>
  <si>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</si>
  <si>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</si>
  <si>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</si>
  <si>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</si>
  <si>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</si>
  <si>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</si>
  <si>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</si>
  <si>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</si>
  <si>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</si>
  <si>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</si>
  <si>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</si>
  <si>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</si>
  <si>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</si>
  <si>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</si>
  <si>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</si>
  <si>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</si>
  <si>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</si>
  <si>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</si>
  <si>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</si>
  <si>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</si>
  <si>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</si>
  <si>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</si>
  <si>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</si>
  <si>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</si>
  <si>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</si>
  <si>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</si>
  <si>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</si>
  <si>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</si>
  <si>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</si>
  <si>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</si>
  <si>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</si>
  <si>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</si>
  <si>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</si>
  <si>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</si>
  <si>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</si>
  <si>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</si>
  <si>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</si>
  <si>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</si>
  <si>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</si>
  <si>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</si>
  <si>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</si>
  <si>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</si>
  <si>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</si>
  <si>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</si>
  <si>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</si>
  <si>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</si>
  <si>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</si>
  <si>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</si>
  <si>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</si>
  <si>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</si>
  <si>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</si>
  <si>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</si>
  <si>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</si>
  <si>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</si>
  <si>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</si>
  <si>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</si>
  <si>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</si>
  <si>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</si>
  <si>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</si>
  <si>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</si>
  <si>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</si>
  <si>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</si>
  <si>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</si>
  <si>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</si>
  <si>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</si>
  <si>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</si>
  <si>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</si>
  <si>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</si>
  <si>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</si>
  <si>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</si>
  <si>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</si>
  <si>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</si>
  <si>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</si>
  <si>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</si>
  <si>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</si>
  <si>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</si>
  <si>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</si>
  <si>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</si>
  <si>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</si>
  <si>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</si>
  <si>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</si>
  <si>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</si>
  <si>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</si>
  <si>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</si>
  <si>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</si>
  <si>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</si>
  <si>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</si>
  <si>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</si>
  <si>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</si>
  <si>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</si>
  <si>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</si>
  <si>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</si>
  <si>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</si>
  <si>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</si>
  <si>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</si>
  <si>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</si>
  <si>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</si>
  <si>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</si>
  <si>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</si>
  <si>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</si>
  <si>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</si>
  <si>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</si>
  <si>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</si>
  <si>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</si>
  <si>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</si>
  <si>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</si>
  <si>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</si>
  <si>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</si>
  <si>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</si>
  <si>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</si>
  <si>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</si>
  <si>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</si>
  <si>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</si>
  <si>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</si>
  <si>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</si>
  <si>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</si>
  <si>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</si>
  <si>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</si>
  <si>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</si>
  <si>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</si>
  <si>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</si>
  <si>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</si>
  <si>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</si>
  <si>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</si>
  <si>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</si>
  <si>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</si>
  <si>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</si>
  <si>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</si>
  <si>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</si>
  <si>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</si>
  <si>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</si>
  <si>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</si>
  <si>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</si>
  <si>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</si>
  <si>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</si>
  <si>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</si>
  <si>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</si>
  <si>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</si>
  <si>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</si>
  <si>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</si>
  <si>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</si>
  <si>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</si>
  <si>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</si>
  <si>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</si>
  <si>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</si>
  <si>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</si>
  <si>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</si>
  <si>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</si>
  <si>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</si>
  <si>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</si>
  <si>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</si>
  <si>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</si>
  <si>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</si>
  <si>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</si>
  <si>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</si>
  <si>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</si>
  <si>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</si>
  <si>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</si>
  <si>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</si>
  <si>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</si>
  <si>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</si>
  <si>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</si>
  <si>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</si>
  <si>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</si>
  <si>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</si>
  <si>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</si>
  <si>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</si>
  <si>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</si>
  <si>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</si>
  <si>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</si>
  <si>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</si>
  <si>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</si>
  <si>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</si>
  <si>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</si>
  <si>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</si>
  <si>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</si>
  <si>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</si>
  <si>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</si>
  <si>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</si>
  <si>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</si>
  <si>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</si>
  <si>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</si>
  <si>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</si>
  <si>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</si>
  <si>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</si>
  <si>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</si>
  <si>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</si>
  <si>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</si>
  <si>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</si>
  <si>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</si>
  <si>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</si>
  <si>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</si>
  <si>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</si>
  <si>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</si>
  <si>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</si>
  <si>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</si>
  <si>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</si>
  <si>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</si>
  <si>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</si>
  <si>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</si>
  <si>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</si>
  <si>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</si>
  <si>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</si>
  <si>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</si>
  <si>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</si>
  <si>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</si>
  <si>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</si>
  <si>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</si>
  <si>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</si>
  <si>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</si>
  <si>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</si>
  <si>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</si>
  <si>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</si>
  <si>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</si>
  <si>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</si>
  <si>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</si>
  <si>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</si>
  <si>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</si>
  <si>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</si>
  <si>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</si>
  <si>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</si>
  <si>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</si>
  <si>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</si>
  <si>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</si>
  <si>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</si>
  <si>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</si>
  <si>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</si>
  <si>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</si>
  <si>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</si>
  <si>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</si>
  <si>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</si>
  <si>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</si>
  <si>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</si>
  <si>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</si>
  <si>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</si>
  <si>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</si>
  <si>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</si>
  <si>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</si>
  <si>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</si>
  <si>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</si>
  <si>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</si>
  <si>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</si>
  <si>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</si>
  <si>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</si>
  <si>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</si>
  <si>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</si>
  <si>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</si>
  <si>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</si>
  <si>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</si>
  <si>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</si>
  <si>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</si>
  <si>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</si>
  <si>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</si>
  <si>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</si>
  <si>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</si>
  <si>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</si>
  <si>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</si>
  <si>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</si>
  <si>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</si>
  <si>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</si>
  <si>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</si>
  <si>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</si>
  <si>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</si>
  <si>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</si>
  <si>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</si>
  <si>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</si>
  <si>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</si>
  <si>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</si>
  <si>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</si>
  <si>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</si>
  <si>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</si>
  <si>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</si>
  <si>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</si>
  <si>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</si>
  <si>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</si>
  <si>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</si>
  <si>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</si>
  <si>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</si>
  <si>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</si>
  <si>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</si>
  <si>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</si>
  <si>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</si>
  <si>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</si>
  <si>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</si>
  <si>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</si>
  <si>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</si>
  <si>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</si>
  <si>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</si>
  <si>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</si>
  <si>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</si>
  <si>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</si>
  <si>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</si>
  <si>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</si>
  <si>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</si>
  <si>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</si>
  <si>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</si>
  <si>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</si>
  <si>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</si>
  <si>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</si>
  <si>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</si>
  <si>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</si>
  <si>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</si>
  <si>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</si>
  <si>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</si>
  <si>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</si>
  <si>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</si>
  <si>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</si>
  <si>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</si>
  <si>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</si>
  <si>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</si>
  <si>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</si>
  <si>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</si>
  <si>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</si>
  <si>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</si>
  <si>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</si>
  <si>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</si>
  <si>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</si>
  <si>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</si>
  <si>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</si>
  <si>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</si>
  <si>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</si>
  <si>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</si>
  <si>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</si>
  <si>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</si>
  <si>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</si>
  <si>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</si>
  <si>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</si>
  <si>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</si>
  <si>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</si>
  <si>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</si>
  <si>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</si>
  <si>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</si>
  <si>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</si>
  <si>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</si>
  <si>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</si>
  <si>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</si>
  <si>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</si>
  <si>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</si>
  <si>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</si>
  <si>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</si>
  <si>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</si>
  <si>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</si>
  <si>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</si>
  <si>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</si>
  <si>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</si>
  <si>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</si>
  <si>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</si>
  <si>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</si>
  <si>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</si>
  <si>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</si>
  <si>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</si>
  <si>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</si>
  <si>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</si>
  <si>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</si>
  <si>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</si>
  <si>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</si>
  <si>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</si>
  <si>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</si>
  <si>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</si>
  <si>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</si>
  <si>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</si>
  <si>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</si>
  <si>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</si>
  <si>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</si>
  <si>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</si>
  <si>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</si>
  <si>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</si>
  <si>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</si>
  <si>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</si>
  <si>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</si>
  <si>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</si>
  <si>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</si>
  <si>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</si>
  <si>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</si>
  <si>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</si>
  <si>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</si>
  <si>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</si>
  <si>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</si>
  <si>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</si>
  <si>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</si>
  <si>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</si>
  <si>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</si>
  <si>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</si>
  <si>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</si>
  <si>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</si>
  <si>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</si>
  <si>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</si>
  <si>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</si>
  <si>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</si>
  <si>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</si>
  <si>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</si>
  <si>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</si>
  <si>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</si>
  <si>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</si>
  <si>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</si>
  <si>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</si>
  <si>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</si>
  <si>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</si>
  <si>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</si>
  <si>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</si>
  <si>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</si>
  <si>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</si>
  <si>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</si>
  <si>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</si>
  <si>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</si>
  <si>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</si>
  <si>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</si>
  <si>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</si>
  <si>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</si>
  <si>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</si>
  <si>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</si>
  <si>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</si>
  <si>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</si>
  <si>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</si>
  <si>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</si>
  <si>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</si>
  <si>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</si>
  <si>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</si>
  <si>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</si>
  <si>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</si>
  <si>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</si>
  <si>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</si>
  <si>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</si>
  <si>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</si>
  <si>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</si>
  <si>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</si>
  <si>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</si>
  <si>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</si>
  <si>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</si>
  <si>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</si>
  <si>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</si>
  <si>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</si>
  <si>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</si>
  <si>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</si>
  <si>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</si>
  <si>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</si>
  <si>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</si>
  <si>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</si>
  <si>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</si>
  <si>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</si>
  <si>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</si>
  <si>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</si>
  <si>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</si>
  <si>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</si>
  <si>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</si>
  <si>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</si>
  <si>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</si>
  <si>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</si>
  <si>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</si>
  <si>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</si>
  <si>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</si>
  <si>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</si>
  <si>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</si>
  <si>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</si>
  <si>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</si>
  <si>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</si>
  <si>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</si>
  <si>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</si>
  <si>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</si>
  <si>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</si>
  <si>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</si>
  <si>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</si>
  <si>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</si>
  <si>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</si>
  <si>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</si>
  <si>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</si>
  <si>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</si>
  <si>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</si>
  <si>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</si>
  <si>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</si>
  <si>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</si>
  <si>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</si>
  <si>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</si>
  <si>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</si>
  <si>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</si>
  <si>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</si>
  <si>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</si>
  <si>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</si>
  <si>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</si>
  <si>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</si>
  <si>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</si>
  <si>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</si>
  <si>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</si>
  <si>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</si>
  <si>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</si>
  <si>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</si>
  <si>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</si>
  <si>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</si>
  <si>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</si>
  <si>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</si>
  <si>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</si>
  <si>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</si>
  <si>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</si>
  <si>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</si>
  <si>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</si>
  <si>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</si>
  <si>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</si>
  <si>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</si>
  <si>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</si>
  <si>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</si>
  <si>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</si>
  <si>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</si>
  <si>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</si>
  <si>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</si>
  <si>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</si>
  <si>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</si>
  <si>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</si>
  <si>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</si>
  <si>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</si>
  <si>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</si>
  <si>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</si>
  <si>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</si>
  <si>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</si>
  <si>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</si>
  <si>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</si>
  <si>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</si>
  <si>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</si>
  <si>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</si>
  <si>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</si>
  <si>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</si>
  <si>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</si>
  <si>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</si>
  <si>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</si>
  <si>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</si>
  <si>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</si>
  <si>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</si>
  <si>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</si>
  <si>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</si>
  <si>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</si>
  <si>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</si>
  <si>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</si>
  <si>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</si>
  <si>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</si>
  <si>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</si>
  <si>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</si>
  <si>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</si>
  <si>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</si>
  <si>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</si>
  <si>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</si>
  <si>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</si>
  <si>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</si>
  <si>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</si>
  <si>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</si>
  <si>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</si>
  <si>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</si>
  <si>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</si>
  <si>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</si>
  <si>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</si>
  <si>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</si>
  <si>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</si>
  <si>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</si>
  <si>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</si>
  <si>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</si>
  <si>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</si>
  <si>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</si>
  <si>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</si>
  <si>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</si>
  <si>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</si>
  <si>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</si>
  <si>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</si>
  <si>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</si>
  <si>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</si>
  <si>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</si>
  <si>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</si>
  <si>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</si>
  <si>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</si>
  <si>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</si>
  <si>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</si>
  <si>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</si>
  <si>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</si>
  <si>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</si>
  <si>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</si>
  <si>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</si>
  <si>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</si>
  <si>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</si>
  <si>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</si>
  <si>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</si>
  <si>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</si>
  <si>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</si>
  <si>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</si>
  <si>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</si>
  <si>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</si>
  <si>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</si>
  <si>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</si>
  <si>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</si>
  <si>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</si>
  <si>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</si>
  <si>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</si>
  <si>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</si>
  <si>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</si>
  <si>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</si>
  <si>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</si>
  <si>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</si>
  <si>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</si>
  <si>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</si>
  <si>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</si>
  <si>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</si>
  <si>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</si>
  <si>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</si>
  <si>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</si>
  <si>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</si>
  <si>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</si>
  <si>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</si>
  <si>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</si>
  <si>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</si>
  <si>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</si>
  <si>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</si>
  <si>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</si>
  <si>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</si>
  <si>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</si>
  <si>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</si>
  <si>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</si>
  <si>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</si>
  <si>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</si>
  <si>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</si>
  <si>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</si>
  <si>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</si>
  <si>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</si>
  <si>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</si>
  <si>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</si>
  <si>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</si>
  <si>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</si>
  <si>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</si>
  <si>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</si>
  <si>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</si>
  <si>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</si>
  <si>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</si>
  <si>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</si>
  <si>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</si>
  <si>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</si>
  <si>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</si>
  <si>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</si>
  <si>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</si>
  <si>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</si>
  <si>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</si>
  <si>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</si>
  <si>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</si>
  <si>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</si>
  <si>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</si>
  <si>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</si>
  <si>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</si>
  <si>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</si>
  <si>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</si>
  <si>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</si>
  <si>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</si>
  <si>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</si>
  <si>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</si>
  <si>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</si>
  <si>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</si>
  <si>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</si>
  <si>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</si>
  <si>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</si>
  <si>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</si>
  <si>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</si>
  <si>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</si>
  <si>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</si>
  <si>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</si>
  <si>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</si>
  <si>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</si>
  <si>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</si>
  <si>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</si>
  <si>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</si>
  <si>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</si>
  <si>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</si>
  <si>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</si>
  <si>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</si>
  <si>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</si>
  <si>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</si>
  <si>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</si>
  <si>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</si>
  <si>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</si>
  <si>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</si>
  <si>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</si>
  <si>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</si>
  <si>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</si>
  <si>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</si>
  <si>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</si>
  <si>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</si>
  <si>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</si>
  <si>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</si>
  <si>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</si>
  <si>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</si>
  <si>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</si>
  <si>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</si>
  <si>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</si>
  <si>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</si>
  <si>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</si>
  <si>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</si>
  <si>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</si>
  <si>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</si>
  <si>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</si>
  <si>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</si>
  <si>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</si>
  <si>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</si>
  <si>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</si>
  <si>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</si>
  <si>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</si>
  <si>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</si>
  <si>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</si>
  <si>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</si>
  <si>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</si>
  <si>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</si>
  <si>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</si>
  <si>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</si>
  <si>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</si>
  <si>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</si>
  <si>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</si>
  <si>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</si>
  <si>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</si>
  <si>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</si>
  <si>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</si>
  <si>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</si>
  <si>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</si>
  <si>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</si>
  <si>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</si>
  <si>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</si>
  <si>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</si>
  <si>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</si>
  <si>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</si>
  <si>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</si>
  <si>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</si>
  <si>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</si>
  <si>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</si>
  <si>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</si>
  <si>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</si>
  <si>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</si>
  <si>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</si>
  <si>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</si>
  <si>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</si>
  <si>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</si>
  <si>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</si>
  <si>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</si>
  <si>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</si>
  <si>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</si>
  <si>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</si>
  <si>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</si>
  <si>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</si>
  <si>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</si>
  <si>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</si>
  <si>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</si>
  <si>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</si>
  <si>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</si>
  <si>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</si>
  <si>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</si>
  <si>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</si>
  <si>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</si>
  <si>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</si>
  <si>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</si>
  <si>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</si>
  <si>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</si>
  <si>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</si>
  <si>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</si>
  <si>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</si>
  <si>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</si>
  <si>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</si>
  <si>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</si>
  <si>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</si>
  <si>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</si>
  <si>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</si>
  <si>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</si>
  <si>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</si>
  <si>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</si>
  <si>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</si>
  <si>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</si>
  <si>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</si>
  <si>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</si>
  <si>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</si>
  <si>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</si>
  <si>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</si>
  <si>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</si>
  <si>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</si>
  <si>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</si>
  <si>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</si>
  <si>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</si>
  <si>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</si>
  <si>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</si>
  <si>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</si>
  <si>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</si>
  <si>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</si>
  <si>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</si>
  <si>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</si>
  <si>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</si>
  <si>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</si>
  <si>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</si>
  <si>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</si>
  <si>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</si>
  <si>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</si>
  <si>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</si>
  <si>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</si>
  <si>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</si>
  <si>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</si>
  <si>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</si>
  <si>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</si>
  <si>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</si>
  <si>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</si>
  <si>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</si>
  <si>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</si>
  <si>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</si>
  <si>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</si>
  <si>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</si>
  <si>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</si>
  <si>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</si>
  <si>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</si>
  <si>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</si>
  <si>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</si>
  <si>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</si>
  <si>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</si>
  <si>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</si>
  <si>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</si>
  <si>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</si>
  <si>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</si>
  <si>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</si>
  <si>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</si>
  <si>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</si>
  <si>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</si>
  <si>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</si>
  <si>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</si>
  <si>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</si>
  <si>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</si>
  <si>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</si>
  <si>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</si>
  <si>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</si>
  <si>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</si>
  <si>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</si>
  <si>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</si>
  <si>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</si>
  <si>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</si>
  <si>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</si>
  <si>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</si>
  <si>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</si>
  <si>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</si>
  <si>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</si>
  <si>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</si>
  <si>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</si>
  <si>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</si>
  <si>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</si>
  <si>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</si>
  <si>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</si>
  <si>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</si>
  <si>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</si>
  <si>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</si>
  <si>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</si>
  <si>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</si>
  <si>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</si>
  <si>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</si>
  <si>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</si>
  <si>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</si>
  <si>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</si>
  <si>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</si>
  <si>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</si>
  <si>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</si>
  <si>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</si>
  <si>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</si>
  <si>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</si>
  <si>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</si>
  <si>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</si>
  <si>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</si>
  <si>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</si>
  <si>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</si>
  <si>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</si>
  <si>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</si>
  <si>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</si>
  <si>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</si>
  <si>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</si>
  <si>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</si>
  <si>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</si>
  <si>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</si>
  <si>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</si>
  <si>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</si>
  <si>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</si>
  <si>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</si>
  <si>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</si>
  <si>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</si>
  <si>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</si>
  <si>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</si>
  <si>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</si>
  <si>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</si>
  <si>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</si>
  <si>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</si>
  <si>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</si>
  <si>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</si>
  <si>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</si>
  <si>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</si>
  <si>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</si>
  <si>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</si>
  <si>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</si>
  <si>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</si>
  <si>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</si>
  <si>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</si>
  <si>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</si>
  <si>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</si>
  <si>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</si>
  <si>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</si>
  <si>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</si>
  <si>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</si>
  <si>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</si>
  <si>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</si>
  <si>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</si>
  <si>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</si>
  <si>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</si>
  <si>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</si>
  <si>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</si>
  <si>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</si>
  <si>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</si>
  <si>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</si>
  <si>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</si>
  <si>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</si>
  <si>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</si>
  <si>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</si>
  <si>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</si>
  <si>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</si>
  <si>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</si>
  <si>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</si>
  <si>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</si>
  <si>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</si>
  <si>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</si>
  <si>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</si>
  <si>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</si>
  <si>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</si>
  <si>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</si>
  <si>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</si>
  <si>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</si>
  <si>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</si>
  <si>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</si>
  <si>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</si>
  <si>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</si>
  <si>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</si>
  <si>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</si>
  <si>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</si>
  <si>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</si>
  <si>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</si>
  <si>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</si>
  <si>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</si>
  <si>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</si>
  <si>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</si>
  <si>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</si>
  <si>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</si>
  <si>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</si>
  <si>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</si>
  <si>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</si>
  <si>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</si>
  <si>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</si>
  <si>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</si>
  <si>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</si>
  <si>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</si>
  <si>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</si>
  <si>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</si>
  <si>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</si>
  <si>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</si>
  <si>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</si>
  <si>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</si>
  <si>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</si>
  <si>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</si>
  <si>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</si>
  <si>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</si>
  <si>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</si>
  <si>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</si>
  <si>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</si>
  <si>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</si>
  <si>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</si>
  <si>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</si>
  <si>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</si>
  <si>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</si>
  <si>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</si>
  <si>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</si>
  <si>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</si>
  <si>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</si>
  <si>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</si>
  <si>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</si>
  <si>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</si>
  <si>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</si>
  <si>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</si>
  <si>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</si>
  <si>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</si>
  <si>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</si>
  <si>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</si>
  <si>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</si>
  <si>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</si>
  <si>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</si>
  <si>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</si>
  <si>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</si>
  <si>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</si>
  <si>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</si>
  <si>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</si>
  <si>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</si>
  <si>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</si>
  <si>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</si>
  <si>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</si>
  <si>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</si>
  <si>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</si>
  <si>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</si>
  <si>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</si>
  <si>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</si>
  <si>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</si>
  <si>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</si>
  <si>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</si>
  <si>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</si>
  <si>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</si>
  <si>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</si>
  <si>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</si>
  <si>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</si>
  <si>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</si>
  <si>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</si>
  <si>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</si>
  <si>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</si>
  <si>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</si>
  <si>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</si>
  <si>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</si>
  <si>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</si>
  <si>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</si>
  <si>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</si>
  <si>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</si>
  <si>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</si>
  <si>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</si>
  <si>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</si>
  <si>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</si>
  <si>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</si>
  <si>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</si>
  <si>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</si>
  <si>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</si>
  <si>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</si>
  <si>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</si>
  <si>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</si>
  <si>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</si>
  <si>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</si>
  <si>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</si>
  <si>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</si>
  <si>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</si>
  <si>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</si>
  <si>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</si>
  <si>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</si>
  <si>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</si>
  <si>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</si>
  <si>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</si>
  <si>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</si>
  <si>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</si>
  <si>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</si>
  <si>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</si>
  <si>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</si>
  <si>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</si>
  <si>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</si>
  <si>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</si>
  <si>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</si>
  <si>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</si>
  <si>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</si>
  <si>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</si>
  <si>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</si>
  <si>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</si>
  <si>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</si>
  <si>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</si>
  <si>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</si>
  <si>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</si>
  <si>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</si>
  <si>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</si>
  <si>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</si>
  <si>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</si>
  <si>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</si>
  <si>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</si>
  <si>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</si>
  <si>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</si>
  <si>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</si>
  <si>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</si>
  <si>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</si>
  <si>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</si>
  <si>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</si>
  <si>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</si>
  <si>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</si>
  <si>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</si>
  <si>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</si>
  <si>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</si>
  <si>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</si>
  <si>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</si>
  <si>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</si>
  <si>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</si>
  <si>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</si>
  <si>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</si>
  <si>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</si>
  <si>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</si>
  <si>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</si>
  <si>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</si>
  <si>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</si>
  <si>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</si>
  <si>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</si>
  <si>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</si>
  <si>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</si>
  <si>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</si>
  <si>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</si>
  <si>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</si>
  <si>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</si>
  <si>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</si>
  <si>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</si>
  <si>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</si>
  <si>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</si>
  <si>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</si>
  <si>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</si>
  <si>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</si>
  <si>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</si>
  <si>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</si>
  <si>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</si>
  <si>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</si>
  <si>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</si>
  <si>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</si>
  <si>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</si>
  <si>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</si>
  <si>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</si>
  <si>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</si>
  <si>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</si>
  <si>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</si>
  <si>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</si>
  <si>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</si>
  <si>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</si>
  <si>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</si>
  <si>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</si>
  <si>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</si>
  <si>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</si>
  <si>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</si>
  <si>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</si>
  <si>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</si>
  <si>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</si>
  <si>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</si>
  <si>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</si>
  <si>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</si>
  <si>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</si>
  <si>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</si>
  <si>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</si>
  <si>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</si>
  <si>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</si>
  <si>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</si>
  <si>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</si>
  <si>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</si>
  <si>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</si>
  <si>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</si>
  <si>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</si>
  <si>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</si>
  <si>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</si>
  <si>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</si>
  <si>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</si>
  <si>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</si>
  <si>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</si>
  <si>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</si>
  <si>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</si>
  <si>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</si>
  <si>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</si>
  <si>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</si>
  <si>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</si>
  <si>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</si>
  <si>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</si>
  <si>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</si>
  <si>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</si>
  <si>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</si>
  <si>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</si>
  <si>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</si>
  <si>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</si>
  <si>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</si>
  <si>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</si>
  <si>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</si>
  <si>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</si>
  <si>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</si>
  <si>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</si>
  <si>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</si>
  <si>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</si>
  <si>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</si>
  <si>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</si>
  <si>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</si>
  <si>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</si>
  <si>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</si>
  <si>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</si>
  <si>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</si>
  <si>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</si>
  <si>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</si>
  <si>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</si>
  <si>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</si>
  <si>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</si>
  <si>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</si>
  <si>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</si>
  <si>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</si>
  <si>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</si>
  <si>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</si>
  <si>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</si>
  <si>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</si>
  <si>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</si>
  <si>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</si>
  <si>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</si>
  <si>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</si>
  <si>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</si>
  <si>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</si>
  <si>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</si>
  <si>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</si>
  <si>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</si>
  <si>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</si>
  <si>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</si>
  <si>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</si>
  <si>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</si>
  <si>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</si>
  <si>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</si>
  <si>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</si>
  <si>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</si>
  <si>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</si>
  <si>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</si>
  <si>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</si>
  <si>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</si>
  <si>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</si>
  <si>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</si>
  <si>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</si>
  <si>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</si>
  <si>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</si>
  <si>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</si>
  <si>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</si>
  <si>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</si>
  <si>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</si>
  <si>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</si>
  <si>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</si>
  <si>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</si>
  <si>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</si>
  <si>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</si>
  <si>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</si>
  <si>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</si>
  <si>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</si>
  <si>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</si>
  <si>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</si>
  <si>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</si>
  <si>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</si>
  <si>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</si>
  <si>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</si>
  <si>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</si>
  <si>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</si>
  <si>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</si>
  <si>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</si>
  <si>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</si>
  <si>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</si>
  <si>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</si>
  <si>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</si>
  <si>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</si>
  <si>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</si>
  <si>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</si>
  <si>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</si>
  <si>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</si>
  <si>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</si>
  <si>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</si>
  <si>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</si>
  <si>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</si>
  <si>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</si>
  <si>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</si>
  <si>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</si>
  <si>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</si>
  <si>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</si>
  <si>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</si>
  <si>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</si>
  <si>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</si>
  <si>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</si>
  <si>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</si>
  <si>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</si>
  <si>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</si>
  <si>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</si>
  <si>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</si>
  <si>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</si>
  <si>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</si>
  <si>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</si>
  <si>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</si>
  <si>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</si>
  <si>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</si>
  <si>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</si>
  <si>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</si>
  <si>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</si>
  <si>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</si>
  <si>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</si>
  <si>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</si>
  <si>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</si>
  <si>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</si>
  <si>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</si>
  <si>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</si>
  <si>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</si>
  <si>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</si>
  <si>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</si>
  <si>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</si>
  <si>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</si>
  <si>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</si>
  <si>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</si>
  <si>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</si>
  <si>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</si>
  <si>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</si>
  <si>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</si>
  <si>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</si>
  <si>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</si>
  <si>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</si>
  <si>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</si>
  <si>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</si>
  <si>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</si>
  <si>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</si>
  <si>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</si>
  <si>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</si>
  <si>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</si>
  <si>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</si>
  <si>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</si>
  <si>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</si>
  <si>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</si>
  <si>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</si>
  <si>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</si>
  <si>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</si>
  <si>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</si>
  <si>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</si>
  <si>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</si>
  <si>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</si>
  <si>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</si>
  <si>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</si>
  <si>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</si>
  <si>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</si>
  <si>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</si>
  <si>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</si>
  <si>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</si>
  <si>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</si>
  <si>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</si>
  <si>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</si>
  <si>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</si>
  <si>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</si>
  <si>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</si>
  <si>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</si>
  <si>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</si>
  <si>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</si>
  <si>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</si>
  <si>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</si>
  <si>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</si>
  <si>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</si>
  <si>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</si>
  <si>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</si>
  <si>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</si>
  <si>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</si>
  <si>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</si>
  <si>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</si>
  <si>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</si>
  <si>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</si>
  <si>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</si>
  <si>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</si>
  <si>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</si>
  <si>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</si>
  <si>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</si>
  <si>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</si>
  <si>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</si>
  <si>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</si>
  <si>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</si>
  <si>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</si>
  <si>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</si>
  <si>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</si>
  <si>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</si>
  <si>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</si>
  <si>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</si>
  <si>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</si>
  <si>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</si>
  <si>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</si>
  <si>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</si>
  <si>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</si>
  <si>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</si>
  <si>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</si>
  <si>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</si>
  <si>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</si>
  <si>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</si>
  <si>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</si>
  <si>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</si>
  <si>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</si>
  <si>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</si>
  <si>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</si>
  <si>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</si>
  <si>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</si>
  <si>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</si>
  <si>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</si>
  <si>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</si>
  <si>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</si>
  <si>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</si>
  <si>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</si>
  <si>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</si>
  <si>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</si>
  <si>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</si>
  <si>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</si>
  <si>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</si>
  <si>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</si>
  <si>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</si>
  <si>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</si>
  <si>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</si>
  <si>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</si>
  <si>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</si>
  <si>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</si>
  <si>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</si>
  <si>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</si>
  <si>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</si>
  <si>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</si>
  <si>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</si>
  <si>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</si>
  <si>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</si>
  <si>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</si>
  <si>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</si>
  <si>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</si>
  <si>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</si>
  <si>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</si>
  <si>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</si>
  <si>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</si>
  <si>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</si>
  <si>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</si>
  <si>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</si>
  <si>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</si>
  <si>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</si>
  <si>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</si>
  <si>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</si>
  <si>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</si>
  <si>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</si>
  <si>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</si>
  <si>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</si>
  <si>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</si>
  <si>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</si>
  <si>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</si>
  <si>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</si>
  <si>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</si>
  <si>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</si>
  <si>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</si>
  <si>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</si>
  <si>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</si>
  <si>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</si>
  <si>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</si>
  <si>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</si>
  <si>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</si>
  <si>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</si>
  <si>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</si>
  <si>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</si>
  <si>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</si>
  <si>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</si>
  <si>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</si>
  <si>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</si>
  <si>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</si>
  <si>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</si>
  <si>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</si>
  <si>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</si>
  <si>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</si>
  <si>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</si>
  <si>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</si>
  <si>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</si>
  <si>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</si>
  <si>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</si>
  <si>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</si>
  <si>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</si>
  <si>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</si>
  <si>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</si>
  <si>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</si>
  <si>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</si>
  <si>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</si>
  <si>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</si>
  <si>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</si>
  <si>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</si>
  <si>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</si>
  <si>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</si>
  <si>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</si>
  <si>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</si>
  <si>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</si>
  <si>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</si>
  <si>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</si>
  <si>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</si>
  <si>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</si>
  <si>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</si>
  <si>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</si>
  <si>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</si>
  <si>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</si>
  <si>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</si>
  <si>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</si>
  <si>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</si>
  <si>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</si>
  <si>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</si>
  <si>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</si>
  <si>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</si>
  <si>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</si>
  <si>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</si>
  <si>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</si>
  <si>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</si>
  <si>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</si>
  <si>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</si>
  <si>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</si>
  <si>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</si>
  <si>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</si>
  <si>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</si>
  <si>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</si>
  <si>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</si>
  <si>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</si>
  <si>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</si>
  <si>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</si>
  <si>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</si>
  <si>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</si>
  <si>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</si>
  <si>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</si>
  <si>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</si>
  <si>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</si>
  <si>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</si>
  <si>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</si>
  <si>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</si>
  <si>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</si>
  <si>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</si>
  <si>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</si>
  <si>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</si>
  <si>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</si>
  <si>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</si>
  <si>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</si>
  <si>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</si>
  <si>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</si>
  <si>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</si>
  <si>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</si>
  <si>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</si>
  <si>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</si>
  <si>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</si>
  <si>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</si>
  <si>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</si>
  <si>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</si>
  <si>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</si>
  <si>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</si>
  <si>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</si>
  <si>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</si>
  <si>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</si>
  <si>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</si>
  <si>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</si>
  <si>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</si>
  <si>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</si>
  <si>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</si>
  <si>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</si>
  <si>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</si>
  <si>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</si>
  <si>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</si>
  <si>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</si>
  <si>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</si>
  <si>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</si>
  <si>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</si>
  <si>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</si>
  <si>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</si>
  <si>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</si>
  <si>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</si>
  <si>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</si>
  <si>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</si>
  <si>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</si>
  <si>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</si>
  <si>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</si>
  <si>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</si>
  <si>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</si>
  <si>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</si>
  <si>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</si>
  <si>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</si>
  <si>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</si>
  <si>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</si>
  <si>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</si>
  <si>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</si>
  <si>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</si>
  <si>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</si>
  <si>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</si>
  <si>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</si>
  <si>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</si>
  <si>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</si>
  <si>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</si>
  <si>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</si>
  <si>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</si>
  <si>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</si>
  <si>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</si>
  <si>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</si>
  <si>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</si>
  <si>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</si>
  <si>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</si>
  <si>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</si>
  <si>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</si>
  <si>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</si>
  <si>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</si>
  <si>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</si>
  <si>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</si>
  <si>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</si>
  <si>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</si>
  <si>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</si>
  <si>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</si>
  <si>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</si>
  <si>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</si>
  <si>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</si>
  <si>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</si>
  <si>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</si>
  <si>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</si>
  <si>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</si>
  <si>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</si>
  <si>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</si>
  <si>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</si>
  <si>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</si>
  <si>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</si>
  <si>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</si>
  <si>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</si>
  <si>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</si>
  <si>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</si>
  <si>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</si>
  <si>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</si>
  <si>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</si>
  <si>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</si>
  <si>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</si>
  <si>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</si>
  <si>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</si>
  <si>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</si>
  <si>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</si>
  <si>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</si>
  <si>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</si>
  <si>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</si>
  <si>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</si>
  <si>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</si>
  <si>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</si>
  <si>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</si>
  <si>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</si>
  <si>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</si>
  <si>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</si>
  <si>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</si>
  <si>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</si>
  <si>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</si>
  <si>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</si>
  <si>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</si>
  <si>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</si>
  <si>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</si>
  <si>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</si>
  <si>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</si>
  <si>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</si>
  <si>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</si>
  <si>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</si>
  <si>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</si>
  <si>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</si>
  <si>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</si>
  <si>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</si>
  <si>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</si>
  <si>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</si>
  <si>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</si>
  <si>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</si>
  <si>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</si>
  <si>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</si>
  <si>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</si>
  <si>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</si>
  <si>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</si>
  <si>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</si>
  <si>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</si>
  <si>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</si>
  <si>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</si>
  <si>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</si>
  <si>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</si>
  <si>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</si>
  <si>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</si>
  <si>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</si>
  <si>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</si>
  <si>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</si>
  <si>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</si>
  <si>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</si>
  <si>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</si>
  <si>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</si>
  <si>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</si>
  <si>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</si>
  <si>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</si>
  <si>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</si>
  <si>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</si>
  <si>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</si>
  <si>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</si>
  <si>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</si>
  <si>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</si>
  <si>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</si>
  <si>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</si>
  <si>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</si>
  <si>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</si>
  <si>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</si>
  <si>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</si>
  <si>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</si>
  <si>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</si>
  <si>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</si>
  <si>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</si>
  <si>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</si>
  <si>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</si>
  <si>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</si>
  <si>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</si>
  <si>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</si>
  <si>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</si>
  <si>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</si>
  <si>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</si>
  <si>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</si>
  <si>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</si>
  <si>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</si>
  <si>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</si>
  <si>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</si>
  <si>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</si>
  <si>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</si>
  <si>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</si>
  <si>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</si>
  <si>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</si>
  <si>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</si>
  <si>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</si>
  <si>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</si>
  <si>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</si>
  <si>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</si>
  <si>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</si>
  <si>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</si>
  <si>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</si>
  <si>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</si>
  <si>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</si>
  <si>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</si>
  <si>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</si>
  <si>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</si>
  <si>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</si>
  <si>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</si>
  <si>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</si>
  <si>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</si>
  <si>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</si>
  <si>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</si>
  <si>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</si>
  <si>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</si>
  <si>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</si>
  <si>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</si>
  <si>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</si>
  <si>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</si>
  <si>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</si>
  <si>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</si>
  <si>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</si>
  <si>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</si>
  <si>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</si>
  <si>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</si>
  <si>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</si>
  <si>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</si>
  <si>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</si>
  <si>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</si>
  <si>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</si>
  <si>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</si>
  <si>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</si>
  <si>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</si>
  <si>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</si>
  <si>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</si>
  <si>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</si>
  <si>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</si>
  <si>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</si>
  <si>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</si>
  <si>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</si>
  <si>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</si>
  <si>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</si>
  <si>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</si>
  <si>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</si>
  <si>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</si>
  <si>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</si>
  <si>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</si>
  <si>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</si>
  <si>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</si>
  <si>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</si>
  <si>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</si>
  <si>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</si>
  <si>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</si>
  <si>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</si>
  <si>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</si>
  <si>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</si>
  <si>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</si>
  <si>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</si>
  <si>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</si>
  <si>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</si>
  <si>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</si>
  <si>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</si>
  <si>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</si>
  <si>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</si>
  <si>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</si>
  <si>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</si>
  <si>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</si>
  <si>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</si>
  <si>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</si>
  <si>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</si>
  <si>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</si>
  <si>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</si>
  <si>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</si>
  <si>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</si>
  <si>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</si>
  <si>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</si>
  <si>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</si>
  <si>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</si>
  <si>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</si>
  <si>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</si>
  <si>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</si>
  <si>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</si>
  <si>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</si>
  <si>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</si>
  <si>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</si>
  <si>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</si>
  <si>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</si>
  <si>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</si>
  <si>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</si>
  <si>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</si>
  <si>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</si>
  <si>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</si>
  <si>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</si>
  <si>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</si>
  <si>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</si>
  <si>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</si>
  <si>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</si>
  <si>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</si>
  <si>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</si>
  <si>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</si>
  <si>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</si>
  <si>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</si>
  <si>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</si>
  <si>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</si>
  <si>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</si>
  <si>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</si>
  <si>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</si>
  <si>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</si>
  <si>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</si>
  <si>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</si>
  <si>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</si>
  <si>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</si>
  <si>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</si>
  <si>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</si>
  <si>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</si>
  <si>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</si>
  <si>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</si>
  <si>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</si>
  <si>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</si>
  <si>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</si>
  <si>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</si>
  <si>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</si>
  <si>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</si>
  <si>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</si>
  <si>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</si>
  <si>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</si>
  <si>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</si>
  <si>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</si>
  <si>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</si>
  <si>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</si>
  <si>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</si>
  <si>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</si>
  <si>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</si>
  <si>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</si>
  <si>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</si>
  <si>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</si>
  <si>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</si>
  <si>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</si>
  <si>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</si>
  <si>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</si>
  <si>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</si>
  <si>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</si>
  <si>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</si>
  <si>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</si>
  <si>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</si>
  <si>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</si>
  <si>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</si>
  <si>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</si>
  <si>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</si>
  <si>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</si>
  <si>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</si>
  <si>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</si>
  <si>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</si>
  <si>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</si>
  <si>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</si>
  <si>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</si>
  <si>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</si>
  <si>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</si>
  <si>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</si>
  <si>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</si>
  <si>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</si>
  <si>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</si>
  <si>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</si>
  <si>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</si>
  <si>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</si>
  <si>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</si>
  <si>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</si>
  <si>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</si>
  <si>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</si>
  <si>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</si>
  <si>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</si>
  <si>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</si>
  <si>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</si>
  <si>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</si>
  <si>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</si>
  <si>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</si>
  <si>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</si>
  <si>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</si>
  <si>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</si>
  <si>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</si>
  <si>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</si>
  <si>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</si>
  <si>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</si>
  <si>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</si>
  <si>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</si>
  <si>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</si>
  <si>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</si>
  <si>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</si>
  <si>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</si>
  <si>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</si>
  <si>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</si>
  <si>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</si>
  <si>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</si>
  <si>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</si>
  <si>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</si>
  <si>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</si>
  <si>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</si>
  <si>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</si>
  <si>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</si>
  <si>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</si>
  <si>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</si>
  <si>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</si>
  <si>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</si>
  <si>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</si>
  <si>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</si>
  <si>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</si>
  <si>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</si>
  <si>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</si>
  <si>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</si>
  <si>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</si>
  <si>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</si>
  <si>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</si>
  <si>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</si>
  <si>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</si>
  <si>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</si>
  <si>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</si>
  <si>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</si>
  <si>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</si>
  <si>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</si>
  <si>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</si>
  <si>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</si>
  <si>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</si>
  <si>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</si>
  <si>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</si>
  <si>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</si>
  <si>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</si>
  <si>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</si>
  <si>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</si>
  <si>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</si>
  <si>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</si>
  <si>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</si>
  <si>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</si>
  <si>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</si>
  <si>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</si>
  <si>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</si>
  <si>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</si>
  <si>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</si>
  <si>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</si>
  <si>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</si>
  <si>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</si>
  <si>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</si>
  <si>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</si>
  <si>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</si>
  <si>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</si>
  <si>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</si>
  <si>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</si>
  <si>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</si>
  <si>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</si>
  <si>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</si>
  <si>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</si>
  <si>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</si>
  <si>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</si>
  <si>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</si>
  <si>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</si>
  <si>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</si>
  <si>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</si>
  <si>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</si>
  <si>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</si>
  <si>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</si>
  <si>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</si>
  <si>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</si>
  <si>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</si>
  <si>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</si>
  <si>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</si>
  <si>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</si>
  <si>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</si>
  <si>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</si>
  <si>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</si>
  <si>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</si>
  <si>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</si>
  <si>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</si>
  <si>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</si>
  <si>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</si>
  <si>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</si>
  <si>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</si>
  <si>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</si>
  <si>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</si>
  <si>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</si>
  <si>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</si>
  <si>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</si>
  <si>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</si>
  <si>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</si>
  <si>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</si>
  <si>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</si>
  <si>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</si>
  <si>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</si>
  <si>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</si>
  <si>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</si>
  <si>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</si>
  <si>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</si>
  <si>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</si>
  <si>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</si>
  <si>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</si>
  <si>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</si>
  <si>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</si>
  <si>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</si>
  <si>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</si>
  <si>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</si>
  <si>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</si>
  <si>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</si>
  <si>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</si>
  <si>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</si>
  <si>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</si>
  <si>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</si>
  <si>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</si>
  <si>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</si>
  <si>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</si>
  <si>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</si>
  <si>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</si>
  <si>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</si>
  <si>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</si>
  <si>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</si>
  <si>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</si>
  <si>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</si>
  <si>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</si>
  <si>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</si>
  <si>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</si>
  <si>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</si>
  <si>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</si>
  <si>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</si>
  <si>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</si>
  <si>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</si>
  <si>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</si>
  <si>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</si>
  <si>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</si>
  <si>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</si>
  <si>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</si>
  <si>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</si>
  <si>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</si>
  <si>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</si>
  <si>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</si>
  <si>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</si>
  <si>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</si>
  <si>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</si>
  <si>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</si>
  <si>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</si>
  <si>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</si>
  <si>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</si>
  <si>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</si>
  <si>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</si>
  <si>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</si>
  <si>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</si>
  <si>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</si>
  <si>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</si>
  <si>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</si>
  <si>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</si>
  <si>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</si>
  <si>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</si>
  <si>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</si>
  <si>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</si>
  <si>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</si>
  <si>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</si>
  <si>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</si>
  <si>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</si>
  <si>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</si>
  <si>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</si>
  <si>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</si>
  <si>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</si>
  <si>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</si>
  <si>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</si>
  <si>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</si>
  <si>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</si>
  <si>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</si>
  <si>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</si>
  <si>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</si>
  <si>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</si>
  <si>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</si>
  <si>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</si>
  <si>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</si>
  <si>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</si>
  <si>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</si>
  <si>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</si>
  <si>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</si>
  <si>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</si>
  <si>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</si>
  <si>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</si>
  <si>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</si>
  <si>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</si>
  <si>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</si>
  <si>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</si>
  <si>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</si>
  <si>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</si>
  <si>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</si>
  <si>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</si>
  <si>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</si>
  <si>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</si>
  <si>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</si>
  <si>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</si>
  <si>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</si>
  <si>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</si>
  <si>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</si>
  <si>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</si>
  <si>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</si>
  <si>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</si>
  <si>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</si>
  <si>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</si>
  <si>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</si>
  <si>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</si>
  <si>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</si>
  <si>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</si>
  <si>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</si>
  <si>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</si>
  <si>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</si>
  <si>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</si>
  <si>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</si>
  <si>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</si>
  <si>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</si>
  <si>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</si>
  <si>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</si>
  <si>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</si>
  <si>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</si>
  <si>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</si>
  <si>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</si>
  <si>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</si>
  <si>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</si>
  <si>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</si>
  <si>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</si>
  <si>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</si>
  <si>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</si>
  <si>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</si>
  <si>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</si>
  <si>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</si>
  <si>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</si>
  <si>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</si>
  <si>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</si>
  <si>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</si>
  <si>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</si>
  <si>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</si>
  <si>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</si>
  <si>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</si>
  <si>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</si>
  <si>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</si>
  <si>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</si>
  <si>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</si>
  <si>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</si>
  <si>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</si>
  <si>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</si>
  <si>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</si>
  <si>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</si>
  <si>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</si>
  <si>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</si>
  <si>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</si>
  <si>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</si>
  <si>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</si>
  <si>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</si>
  <si>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</si>
  <si>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</si>
  <si>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</si>
  <si>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</si>
  <si>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</si>
  <si>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</si>
  <si>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</si>
  <si>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</si>
  <si>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</si>
  <si>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</si>
  <si>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</si>
  <si>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</si>
  <si>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</si>
  <si>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</si>
  <si>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</si>
  <si>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</si>
  <si>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</si>
  <si>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</si>
  <si>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</si>
  <si>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</si>
  <si>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</si>
  <si>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</si>
  <si>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</si>
  <si>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</si>
  <si>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</si>
  <si>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</si>
  <si>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</si>
  <si>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</si>
  <si>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</si>
  <si>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</si>
  <si>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</si>
  <si>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</si>
  <si>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</si>
  <si>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</si>
  <si>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</si>
  <si>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</si>
  <si>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</si>
  <si>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</si>
  <si>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</si>
  <si>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</si>
  <si>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</si>
  <si>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</si>
  <si>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</si>
  <si>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</si>
  <si>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</si>
  <si>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</si>
  <si>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</si>
  <si>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</si>
  <si>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</si>
  <si>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</si>
  <si>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</si>
  <si>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</si>
  <si>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</si>
  <si>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</si>
  <si>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</si>
  <si>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</si>
  <si>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</si>
  <si>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</si>
  <si>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</si>
  <si>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</si>
  <si>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</si>
  <si>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</si>
  <si>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</si>
  <si>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</si>
  <si>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</si>
  <si>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</si>
  <si>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</si>
  <si>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</si>
  <si>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</si>
  <si>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</si>
  <si>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</si>
  <si>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</si>
  <si>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</si>
  <si>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</si>
  <si>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</si>
  <si>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</si>
  <si>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</si>
  <si>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</si>
  <si>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</si>
  <si>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</si>
  <si>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</si>
  <si>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</si>
  <si>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</si>
  <si>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</si>
  <si>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</si>
  <si>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</si>
  <si>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</si>
  <si>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</si>
  <si>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</si>
  <si>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</si>
  <si>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</si>
  <si>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</si>
  <si>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</si>
  <si>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</si>
  <si>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</si>
  <si>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</si>
  <si>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</si>
  <si>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</si>
  <si>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</si>
  <si>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</si>
  <si>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</si>
  <si>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</si>
  <si>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</si>
  <si>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</si>
  <si>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</si>
  <si>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</si>
  <si>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</si>
  <si>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</si>
  <si>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</si>
  <si>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</si>
  <si>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</si>
  <si>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</si>
  <si>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</si>
  <si>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</si>
  <si>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</si>
  <si>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</si>
  <si>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</si>
  <si>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</si>
  <si>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</si>
  <si>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</si>
  <si>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</si>
  <si>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</si>
  <si>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</si>
  <si>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</si>
  <si>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</si>
  <si>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</si>
  <si>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</si>
  <si>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</si>
  <si>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</si>
  <si>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</si>
  <si>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</si>
  <si>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</si>
  <si>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</si>
  <si>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</si>
  <si>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</si>
  <si>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</si>
  <si>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</si>
  <si>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</si>
  <si>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</si>
  <si>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</si>
  <si>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</si>
  <si>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</si>
  <si>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</si>
  <si>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</si>
  <si>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</si>
  <si>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</si>
  <si>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</si>
  <si>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</si>
  <si>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</si>
  <si>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</si>
  <si>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</si>
  <si>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</si>
  <si>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</si>
  <si>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</si>
  <si>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</si>
  <si>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</si>
  <si>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</si>
  <si>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</si>
  <si>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</si>
  <si>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</si>
  <si>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</si>
  <si>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</si>
  <si>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</si>
  <si>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</si>
  <si>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</si>
  <si>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</si>
  <si>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</si>
  <si>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</si>
  <si>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</si>
  <si>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</si>
  <si>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</si>
  <si>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</si>
  <si>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</si>
  <si>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</si>
  <si>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</si>
  <si>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</si>
  <si>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</si>
  <si>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</si>
  <si>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</si>
  <si>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</si>
  <si>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</si>
  <si>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</si>
  <si>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</si>
  <si>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</si>
  <si>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</si>
  <si>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</si>
  <si>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</si>
  <si>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</si>
  <si>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</si>
  <si>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</si>
  <si>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</si>
  <si>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</si>
  <si>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</si>
  <si>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</si>
  <si>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</si>
  <si>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</si>
  <si>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</si>
  <si>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</si>
  <si>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</si>
  <si>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</si>
  <si>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</si>
  <si>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</si>
  <si>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</si>
  <si>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</si>
  <si>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</si>
  <si>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</si>
  <si>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</si>
  <si>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</si>
  <si>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</si>
  <si>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</si>
  <si>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</si>
  <si>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</si>
  <si>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</si>
  <si>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</si>
  <si>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</si>
  <si>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</si>
  <si>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</si>
  <si>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</si>
  <si>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</si>
  <si>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</si>
  <si>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</si>
  <si>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</si>
  <si>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</si>
  <si>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</si>
  <si>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</si>
  <si>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</si>
  <si>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</si>
  <si>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</si>
  <si>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</si>
  <si>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</si>
  <si>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</si>
  <si>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</si>
  <si>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</si>
  <si>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</si>
  <si>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</si>
  <si>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</si>
  <si>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</si>
  <si>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</si>
  <si>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</si>
  <si>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</si>
  <si>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</si>
  <si>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</si>
  <si>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</si>
  <si>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</si>
  <si>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</si>
  <si>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</si>
  <si>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</si>
  <si>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</si>
  <si>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</si>
  <si>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</si>
  <si>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</si>
  <si>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</si>
  <si>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</si>
  <si>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</si>
  <si>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</si>
  <si>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</si>
  <si>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</si>
  <si>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</si>
  <si>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</si>
  <si>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</si>
  <si>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</si>
  <si>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</si>
  <si>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</si>
  <si>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</si>
  <si>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</si>
  <si>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</si>
  <si>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</si>
  <si>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</si>
  <si>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</si>
  <si>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</si>
  <si>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</si>
  <si>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</si>
  <si>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</si>
  <si>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</si>
  <si>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</si>
  <si>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</si>
  <si>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</si>
  <si>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</si>
  <si>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</si>
  <si>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</si>
  <si>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</si>
  <si>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</si>
  <si>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</si>
  <si>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</si>
  <si>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</si>
  <si>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</si>
  <si>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</si>
  <si>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</si>
  <si>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</si>
  <si>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</si>
  <si>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</si>
  <si>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</si>
  <si>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</si>
  <si>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</si>
  <si>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</si>
  <si>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</si>
  <si>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</si>
  <si>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</si>
  <si>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</si>
  <si>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</si>
  <si>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</si>
  <si>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</si>
  <si>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</si>
  <si>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</si>
  <si>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</si>
  <si>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</si>
  <si>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</si>
  <si>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</si>
  <si>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</si>
  <si>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</si>
  <si>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</si>
  <si>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</si>
  <si>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</si>
  <si>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</si>
  <si>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</si>
  <si>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</si>
  <si>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</si>
  <si>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</si>
  <si>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</si>
  <si>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</si>
  <si>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</si>
  <si>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</si>
  <si>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</si>
  <si>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</si>
  <si>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</si>
  <si>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</si>
  <si>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</si>
  <si>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</si>
  <si>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</si>
  <si>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</si>
  <si>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</si>
  <si>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</si>
  <si>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</si>
  <si>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</si>
  <si>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</si>
  <si>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</si>
  <si>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</si>
  <si>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</si>
  <si>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</si>
  <si>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</si>
  <si>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</si>
  <si>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</si>
  <si>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</si>
  <si>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</si>
  <si>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</si>
  <si>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</si>
  <si>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</si>
  <si>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</si>
  <si>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</si>
  <si>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</si>
  <si>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</si>
  <si>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</si>
  <si>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</si>
  <si>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</si>
  <si>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</si>
  <si>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</si>
  <si>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</si>
  <si>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</si>
  <si>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</si>
  <si>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</si>
  <si>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</si>
  <si>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</si>
  <si>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</si>
  <si>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</si>
  <si>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</si>
  <si>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</si>
  <si>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</si>
  <si>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</si>
  <si>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</si>
  <si>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</si>
  <si>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</si>
  <si>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</si>
  <si>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</si>
  <si>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</si>
  <si>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</si>
  <si>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</si>
  <si>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</si>
  <si>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</si>
  <si>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</si>
  <si>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</si>
  <si>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</si>
  <si>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</si>
  <si>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</si>
  <si>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</si>
  <si>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</si>
  <si>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</si>
  <si>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</si>
  <si>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</si>
  <si>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</si>
  <si>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</si>
  <si>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</si>
  <si>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</si>
  <si>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</si>
  <si>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</si>
  <si>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</si>
  <si>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</si>
  <si>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</si>
  <si>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</si>
  <si>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</si>
  <si>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</si>
  <si>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</si>
  <si>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</si>
  <si>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</si>
  <si>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</si>
  <si>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</si>
  <si>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</si>
  <si>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</si>
  <si>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</si>
  <si>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</si>
  <si>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</si>
  <si>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</si>
  <si>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</si>
  <si>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</si>
  <si>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</si>
  <si>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</si>
  <si>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</si>
  <si>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</si>
  <si>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</si>
  <si>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</si>
  <si>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</si>
  <si>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</si>
  <si>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</si>
  <si>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</si>
  <si>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</si>
  <si>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</si>
  <si>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</si>
  <si>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</si>
  <si>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</si>
  <si>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</si>
  <si>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</si>
  <si>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</si>
  <si>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</si>
  <si>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</si>
  <si>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</si>
  <si>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</si>
  <si>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</si>
  <si>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</si>
  <si>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</si>
  <si>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</si>
  <si>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</si>
  <si>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</si>
  <si>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</si>
  <si>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</si>
  <si>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</si>
  <si>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</si>
  <si>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</si>
  <si>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</si>
  <si>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</si>
  <si>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</si>
  <si>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</si>
  <si>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</si>
  <si>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</si>
  <si>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</si>
  <si>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</si>
  <si>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</si>
  <si>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</si>
  <si>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</si>
  <si>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</si>
  <si>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</si>
  <si>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</si>
  <si>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</si>
  <si>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</si>
  <si>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</si>
  <si>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</si>
  <si>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</si>
  <si>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</si>
  <si>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</si>
  <si>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</si>
  <si>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</si>
  <si>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</si>
  <si>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</si>
  <si>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</si>
  <si>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</si>
  <si>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</si>
  <si>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</si>
  <si>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</si>
  <si>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</si>
  <si>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</si>
  <si>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</si>
  <si>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</si>
  <si>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</si>
  <si>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</si>
  <si>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</si>
  <si>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</si>
  <si>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</si>
  <si>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</si>
  <si>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</si>
  <si>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</si>
  <si>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</si>
  <si>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</si>
  <si>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</si>
  <si>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</si>
  <si>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</si>
  <si>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</si>
  <si>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</si>
  <si>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</si>
  <si>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</si>
  <si>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</si>
  <si>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</si>
  <si>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</si>
  <si>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</si>
  <si>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</si>
  <si>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</si>
  <si>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</si>
  <si>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</si>
  <si>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</si>
  <si>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</si>
  <si>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</si>
  <si>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</si>
  <si>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</si>
  <si>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</si>
  <si>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</si>
  <si>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</si>
  <si>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</si>
  <si>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</si>
  <si>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</si>
  <si>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</si>
  <si>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</si>
  <si>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</si>
  <si>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</si>
  <si>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</si>
  <si>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</si>
  <si>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</si>
  <si>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</si>
  <si>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</si>
  <si>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</si>
  <si>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</si>
  <si>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</si>
  <si>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</si>
  <si>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</si>
  <si>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</si>
  <si>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</si>
  <si>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</si>
  <si>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</si>
  <si>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</si>
  <si>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</si>
  <si>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</si>
  <si>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</si>
  <si>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</si>
  <si>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</si>
  <si>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</si>
  <si>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</si>
  <si>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</si>
  <si>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</si>
  <si>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</si>
  <si>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</si>
  <si>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</si>
  <si>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</si>
  <si>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</si>
  <si>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</si>
  <si>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</si>
  <si>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</si>
  <si>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</si>
  <si>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</si>
  <si>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</si>
  <si>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</si>
  <si>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</si>
  <si>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</si>
  <si>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</si>
  <si>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</si>
  <si>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</si>
  <si>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</si>
  <si>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</si>
  <si>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</si>
  <si>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</si>
  <si>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</si>
  <si>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</si>
  <si>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</si>
  <si>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</si>
  <si>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</si>
  <si>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</si>
  <si>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</si>
  <si>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</si>
  <si>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</si>
  <si>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</si>
  <si>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</si>
  <si>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</si>
  <si>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</si>
  <si>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</si>
  <si>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</si>
  <si>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</si>
  <si>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</si>
  <si>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</si>
  <si>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</si>
  <si>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</si>
  <si>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</si>
  <si>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</si>
  <si>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</si>
  <si>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</si>
  <si>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</si>
  <si>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</si>
  <si>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</si>
  <si>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</si>
  <si>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</si>
  <si>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</si>
  <si>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</si>
  <si>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</si>
  <si>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</si>
  <si>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</si>
  <si>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</si>
  <si>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</si>
  <si>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</si>
  <si>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</si>
  <si>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</si>
  <si>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</si>
  <si>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</si>
  <si>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</si>
  <si>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</si>
  <si>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</si>
  <si>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</si>
  <si>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</si>
  <si>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</si>
  <si>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</si>
  <si>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</si>
  <si>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</si>
  <si>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</si>
  <si>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</si>
  <si>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</si>
  <si>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</si>
  <si>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</si>
  <si>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</si>
  <si>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</si>
  <si>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</si>
  <si>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</si>
  <si>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</si>
  <si>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</si>
  <si>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</si>
  <si>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</si>
  <si>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</si>
  <si>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</si>
  <si>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</si>
  <si>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</si>
  <si>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</si>
  <si>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</si>
  <si>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</si>
  <si>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</si>
  <si>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</si>
  <si>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</si>
  <si>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</si>
  <si>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</si>
  <si>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</si>
  <si>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</si>
  <si>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</si>
  <si>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</si>
  <si>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</si>
  <si>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</si>
  <si>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</si>
  <si>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</si>
  <si>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</si>
  <si>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</si>
  <si>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</si>
  <si>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</si>
  <si>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</si>
  <si>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</si>
  <si>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</si>
  <si>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</si>
  <si>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</si>
  <si>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</si>
  <si>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</si>
  <si>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</si>
  <si>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</si>
  <si>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</si>
  <si>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</si>
  <si>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</si>
  <si>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</si>
  <si>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</si>
  <si>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</si>
  <si>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</si>
  <si>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</si>
  <si>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</si>
  <si>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</si>
  <si>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</si>
  <si>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</si>
  <si>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</si>
  <si>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</si>
  <si>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</si>
  <si>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</si>
  <si>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</si>
  <si>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</si>
  <si>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</si>
  <si>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</si>
  <si>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</si>
  <si>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</si>
  <si>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</si>
  <si>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</si>
  <si>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</si>
  <si>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</si>
  <si>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</si>
  <si>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</si>
  <si>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</si>
  <si>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</si>
  <si>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</si>
  <si>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</si>
  <si>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</si>
  <si>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</si>
  <si>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</si>
  <si>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</si>
  <si>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</si>
  <si>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</si>
  <si>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</si>
  <si>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</si>
  <si>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</si>
  <si>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</si>
  <si>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</si>
  <si>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</si>
  <si>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</si>
  <si>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</si>
  <si>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</si>
  <si>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</si>
  <si>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</si>
  <si>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</si>
  <si>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</si>
  <si>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</si>
  <si>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</si>
  <si>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</si>
  <si>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</si>
  <si>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</si>
  <si>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</si>
  <si>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</si>
  <si>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</si>
  <si>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</si>
  <si>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</si>
  <si>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</si>
  <si>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</si>
  <si>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</si>
  <si>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</si>
  <si>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</si>
  <si>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</si>
  <si>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</si>
  <si>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</si>
  <si>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</si>
  <si>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</si>
  <si>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</si>
  <si>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</si>
  <si>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</si>
  <si>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</si>
  <si>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</si>
  <si>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</si>
  <si>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</si>
  <si>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</si>
  <si>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</si>
  <si>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</si>
  <si>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</si>
  <si>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</si>
  <si>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</si>
  <si>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</si>
  <si>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</si>
  <si>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</si>
  <si>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</si>
  <si>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</si>
  <si>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</si>
  <si>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</si>
  <si>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</si>
  <si>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</si>
  <si>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</si>
  <si>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</si>
  <si>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</si>
  <si>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</si>
  <si>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</si>
  <si>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</si>
  <si>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</si>
  <si>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</si>
  <si>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</si>
  <si>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</si>
  <si>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</si>
  <si>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</si>
  <si>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</si>
  <si>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</si>
  <si>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</si>
  <si>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</si>
  <si>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</si>
  <si>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</si>
  <si>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</si>
  <si>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</si>
  <si>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</si>
  <si>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</si>
  <si>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</si>
  <si>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</si>
  <si>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</si>
  <si>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</si>
  <si>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</si>
  <si>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</si>
  <si>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</si>
  <si>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</si>
  <si>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</si>
  <si>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</si>
  <si>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</si>
  <si>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</si>
  <si>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</si>
  <si>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</si>
  <si>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</si>
  <si>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</si>
  <si>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</si>
  <si>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</si>
  <si>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</si>
  <si>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</si>
  <si>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</si>
  <si>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</si>
  <si>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</si>
  <si>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</si>
  <si>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</si>
  <si>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</si>
  <si>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</si>
  <si>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</si>
  <si>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</si>
  <si>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</si>
  <si>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</si>
  <si>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</si>
  <si>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</si>
  <si>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</si>
  <si>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</si>
  <si>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</si>
  <si>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</si>
  <si>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</si>
  <si>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</si>
  <si>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</si>
  <si>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</si>
  <si>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</si>
  <si>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</si>
  <si>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</si>
  <si>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</si>
  <si>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</si>
  <si>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</si>
  <si>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</si>
  <si>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</si>
  <si>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</si>
  <si>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</si>
  <si>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</si>
  <si>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</si>
  <si>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</si>
  <si>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</si>
  <si>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</si>
  <si>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</si>
  <si>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</si>
  <si>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</si>
  <si>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</si>
  <si>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</si>
  <si>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</si>
  <si>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</si>
  <si>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</si>
  <si>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</si>
  <si>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</si>
  <si>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</si>
  <si>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</si>
  <si>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</si>
  <si>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</si>
  <si>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</si>
  <si>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</si>
  <si>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</si>
  <si>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</si>
  <si>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</si>
  <si>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</si>
  <si>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</si>
  <si>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</si>
  <si>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</si>
  <si>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</si>
  <si>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</si>
  <si>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</si>
  <si>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</si>
  <si>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</si>
  <si>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</si>
  <si>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</si>
  <si>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</si>
  <si>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</si>
  <si>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</si>
  <si>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</si>
  <si>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</si>
  <si>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</si>
  <si>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</si>
  <si>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</si>
  <si>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</si>
  <si>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</si>
  <si>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</si>
  <si>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</si>
  <si>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</si>
  <si>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</si>
  <si>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</si>
  <si>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</si>
  <si>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</si>
  <si>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</si>
  <si>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</si>
  <si>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</si>
  <si>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</si>
  <si>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</si>
  <si>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</si>
  <si>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</si>
  <si>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</si>
  <si>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</si>
  <si>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</si>
  <si>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</si>
  <si>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</si>
  <si>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</si>
  <si>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</si>
  <si>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</si>
  <si>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</si>
  <si>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</si>
  <si>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</si>
  <si>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</si>
  <si>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</si>
  <si>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</si>
  <si>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</si>
  <si>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</si>
  <si>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</si>
  <si>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</si>
  <si>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</si>
  <si>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</si>
  <si>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</si>
  <si>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</si>
  <si>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</si>
  <si>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</si>
  <si>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</si>
  <si>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</si>
  <si>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</si>
  <si>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</si>
  <si>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</si>
  <si>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</si>
  <si>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</si>
  <si>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</si>
  <si>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</si>
  <si>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</si>
  <si>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</si>
  <si>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</si>
  <si>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</si>
  <si>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</si>
  <si>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</si>
  <si>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</si>
  <si>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</si>
  <si>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</si>
  <si>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</si>
  <si>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</si>
  <si>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</si>
  <si>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</si>
  <si>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</si>
  <si>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</si>
  <si>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</si>
  <si>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</si>
  <si>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</si>
  <si>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</si>
  <si>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</si>
  <si>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</si>
  <si>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</si>
  <si>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</si>
  <si>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</si>
  <si>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</si>
  <si>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</si>
  <si>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</si>
  <si>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</si>
  <si>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</si>
  <si>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</si>
  <si>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</si>
  <si>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</si>
  <si>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</si>
  <si>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</si>
  <si>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</si>
  <si>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</si>
  <si>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</si>
  <si>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</si>
  <si>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</si>
  <si>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</si>
  <si>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</si>
  <si>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</si>
  <si>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</si>
  <si>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</si>
  <si>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</si>
  <si>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</si>
  <si>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</si>
  <si>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</si>
  <si>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</si>
  <si>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</si>
  <si>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</si>
  <si>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</si>
  <si>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</si>
  <si>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</si>
  <si>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</si>
  <si>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</si>
  <si>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</si>
  <si>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</si>
  <si>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</si>
  <si>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</si>
  <si>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</si>
  <si>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</si>
  <si>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</si>
  <si>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</si>
  <si>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</si>
  <si>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</si>
  <si>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</si>
  <si>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</si>
  <si>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</si>
  <si>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</si>
  <si>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</si>
  <si>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</si>
  <si>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</si>
  <si>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</si>
  <si>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</si>
  <si>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</si>
  <si>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</si>
  <si>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</si>
  <si>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</si>
  <si>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</si>
  <si>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</si>
  <si>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</si>
  <si>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</si>
  <si>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</si>
  <si>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</si>
  <si>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</si>
  <si>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</si>
  <si>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</si>
  <si>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</si>
  <si>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</si>
  <si>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</si>
  <si>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</si>
  <si>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</si>
  <si>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</si>
  <si>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</si>
  <si>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</si>
  <si>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</si>
  <si>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</si>
  <si>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</si>
  <si>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</si>
  <si>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</si>
  <si>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</si>
  <si>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</si>
  <si>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</si>
  <si>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</si>
  <si>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</si>
  <si>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</si>
  <si>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Brackett</t>
  </si>
  <si>
    <t>SD</t>
  </si>
  <si>
    <t>WI</t>
  </si>
  <si>
    <t>Misc</t>
  </si>
  <si>
    <t>BBI Merchandise</t>
  </si>
  <si>
    <t>100 SE 2nd St Suite 2200 Miami FL 33131</t>
  </si>
  <si>
    <t>2.26.26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</si>
</sst>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6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5" dataDxfId="2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2" dataDxfId="21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9" dataDxfId="17" headerRowBorderDxfId="18" tableBorderDxfId="16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5"/>
    <tableColumn id="2" xr3:uid="{4FCBED08-EBDF-48B0-A3B9-F2EC5E665D42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2" t="s">
        <v>0</v>
      </c>
      <c r="B1" s="92"/>
      <c r="C1" s="92"/>
      <c r="D1" s="92"/>
      <c r="E1" s="9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3"/>
      <c r="C3" s="94"/>
      <c r="D3" s="94"/>
      <c r="E3" s="95"/>
      <c r="F3" s="39"/>
    </row>
    <row r="4" spans="1:12" s="3" customFormat="1" ht="14" x14ac:dyDescent="0.3">
      <c r="A4" s="7" t="s">
        <v>2</v>
      </c>
      <c r="B4" s="93"/>
      <c r="C4" s="94"/>
      <c r="D4" s="94"/>
      <c r="E4" s="95"/>
      <c r="F4" s="39"/>
    </row>
    <row r="5" spans="1:12" s="3" customFormat="1" ht="14" x14ac:dyDescent="0.3">
      <c r="A5" s="7" t="s">
        <v>3</v>
      </c>
      <c r="B5" s="96"/>
      <c r="C5" s="94"/>
      <c r="D5" s="94"/>
      <c r="E5" s="95"/>
      <c r="F5" s="39"/>
    </row>
    <row r="6" spans="1:12" s="3" customFormat="1" ht="14" x14ac:dyDescent="0.3">
      <c r="A6" s="7" t="s">
        <v>4</v>
      </c>
      <c r="B6" s="93"/>
      <c r="C6" s="94"/>
      <c r="D6" s="94"/>
      <c r="E6" s="9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3"/>
      <c r="C8" s="94"/>
      <c r="D8" s="94"/>
      <c r="E8" s="95"/>
      <c r="F8" s="39"/>
    </row>
    <row r="9" spans="1:12" s="3" customFormat="1" ht="26" x14ac:dyDescent="0.3">
      <c r="A9" s="40" t="s">
        <v>6</v>
      </c>
      <c r="B9" s="93"/>
      <c r="C9" s="94"/>
      <c r="D9" s="94"/>
      <c r="E9" s="9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3"/>
      <c r="C11" s="94"/>
      <c r="D11" s="94"/>
      <c r="E11" s="95"/>
      <c r="F11" s="39"/>
    </row>
    <row r="12" spans="1:12" s="3" customFormat="1" ht="18" customHeight="1" x14ac:dyDescent="0.3">
      <c r="A12" s="7" t="s">
        <v>8</v>
      </c>
      <c r="B12" s="96"/>
      <c r="C12" s="94"/>
      <c r="D12" s="94"/>
      <c r="E12" s="95"/>
      <c r="F12" s="39"/>
    </row>
    <row r="13" spans="1:12" s="3" customFormat="1" ht="14" x14ac:dyDescent="0.3">
      <c r="A13" s="7" t="s">
        <v>9</v>
      </c>
      <c r="B13" s="93"/>
      <c r="C13" s="94"/>
      <c r="D13" s="94"/>
      <c r="E13" s="95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3"/>
      <c r="C14" s="94"/>
      <c r="D14" s="94"/>
      <c r="E14" s="95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9"/>
      <c r="B33" s="99"/>
      <c r="C33" s="99"/>
      <c r="D33" s="32"/>
      <c r="E33" s="29"/>
      <c r="F33" s="32"/>
    </row>
    <row r="34" spans="1:6" s="3" customFormat="1" x14ac:dyDescent="0.3">
      <c r="A34" s="97" t="s">
        <v>23</v>
      </c>
      <c r="B34" s="97"/>
      <c r="C34" s="97"/>
      <c r="D34" s="61"/>
      <c r="E34" s="9"/>
      <c r="F34" s="61"/>
    </row>
    <row r="35" spans="1:6" s="3" customFormat="1" x14ac:dyDescent="0.3"/>
    <row r="36" spans="1:6" s="3" customFormat="1" ht="23" x14ac:dyDescent="0.3">
      <c r="A36" s="98"/>
      <c r="B36" s="98"/>
      <c r="C36" s="98"/>
      <c r="D36" s="33"/>
      <c r="F36" s="33"/>
    </row>
    <row r="37" spans="1:6" s="3" customFormat="1" x14ac:dyDescent="0.3">
      <c r="A37" s="97" t="s">
        <v>24</v>
      </c>
      <c r="B37" s="97"/>
      <c r="C37" s="97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3" priority="1" operator="containsText" text="Pending">
      <formula>NOT(ISERROR(SEARCH("Pending",H20)))</formula>
    </cfRule>
    <cfRule type="containsText" dxfId="12" priority="2" operator="containsText" text="Incomplete">
      <formula>NOT(ISERROR(SEARCH("Incomplete",H20)))</formula>
    </cfRule>
    <cfRule type="containsText" dxfId="11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2" t="s">
        <v>25</v>
      </c>
      <c r="B1" s="104"/>
      <c r="C1" s="104"/>
      <c r="D1" s="104"/>
      <c r="E1" s="104"/>
      <c r="F1" s="104"/>
      <c r="G1" s="104"/>
      <c r="H1" s="104"/>
      <c r="I1" s="104"/>
      <c r="J1" s="63"/>
      <c r="K1" s="63"/>
      <c r="L1" s="63"/>
      <c r="M1" s="6"/>
    </row>
    <row r="2" spans="1:15" s="3" customFormat="1" ht="30" customHeigh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63"/>
      <c r="K2" s="63"/>
      <c r="L2" s="63"/>
      <c r="O2" s="25"/>
    </row>
    <row r="3" spans="1:15" s="3" customFormat="1" ht="14" x14ac:dyDescent="0.3">
      <c r="B3" s="7" t="s">
        <v>1</v>
      </c>
      <c r="C3" s="93"/>
      <c r="D3" s="94"/>
      <c r="E3" s="95"/>
      <c r="F3" s="31"/>
      <c r="G3" s="31"/>
      <c r="H3" s="31"/>
      <c r="M3" s="27"/>
    </row>
    <row r="4" spans="1:15" s="3" customFormat="1" ht="14" x14ac:dyDescent="0.3">
      <c r="B4" s="7" t="s">
        <v>2</v>
      </c>
      <c r="C4" s="93"/>
      <c r="D4" s="94"/>
      <c r="E4" s="95"/>
      <c r="F4" s="31"/>
      <c r="G4" s="31"/>
      <c r="H4" s="31"/>
      <c r="M4" s="27"/>
    </row>
    <row r="5" spans="1:15" s="3" customFormat="1" ht="14" x14ac:dyDescent="0.3">
      <c r="B5" s="7" t="s">
        <v>4</v>
      </c>
      <c r="C5" s="93"/>
      <c r="D5" s="94"/>
      <c r="E5" s="9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5" t="s">
        <v>28</v>
      </c>
      <c r="C8" s="105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6"/>
      <c r="C9" s="107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1"/>
      <c r="C10" s="102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1"/>
      <c r="C11" s="102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1"/>
      <c r="C12" s="102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1"/>
      <c r="C13" s="102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1"/>
      <c r="C14" s="102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1"/>
      <c r="C15" s="102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1"/>
      <c r="C16" s="102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1"/>
      <c r="C17" s="102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1"/>
      <c r="C18" s="102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1"/>
      <c r="C19" s="102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1"/>
      <c r="C20" s="102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1"/>
      <c r="C21" s="102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1"/>
      <c r="C22" s="102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3"/>
      <c r="B25" s="103"/>
      <c r="C25" s="103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23</v>
      </c>
      <c r="B26" s="100"/>
      <c r="C26" s="100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8"/>
      <c r="B28" s="98"/>
      <c r="C28" s="98"/>
      <c r="D28" s="20"/>
      <c r="E28" s="33"/>
      <c r="F28" s="33"/>
      <c r="G28" s="33"/>
      <c r="H28" s="33"/>
    </row>
    <row r="29" spans="1:13" s="3" customFormat="1" x14ac:dyDescent="0.3">
      <c r="A29" s="100" t="s">
        <v>24</v>
      </c>
      <c r="B29" s="100"/>
      <c r="C29" s="100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2" t="s">
        <v>36</v>
      </c>
      <c r="B1" s="104"/>
      <c r="C1" s="104"/>
      <c r="D1" s="104"/>
      <c r="E1" s="104"/>
      <c r="F1" s="104"/>
      <c r="G1" s="63"/>
      <c r="H1" s="63"/>
      <c r="I1" s="6"/>
    </row>
    <row r="2" spans="1:17" s="3" customFormat="1" ht="30" customHeight="1" x14ac:dyDescent="0.3">
      <c r="A2" s="104"/>
      <c r="B2" s="104"/>
      <c r="C2" s="104"/>
      <c r="D2" s="104"/>
      <c r="E2" s="104"/>
      <c r="F2" s="104"/>
      <c r="G2" s="63"/>
      <c r="H2" s="63"/>
      <c r="K2" s="25"/>
    </row>
    <row r="3" spans="1:17" s="3" customFormat="1" ht="14" x14ac:dyDescent="0.3">
      <c r="A3" s="7" t="s">
        <v>37</v>
      </c>
      <c r="B3" s="93"/>
      <c r="C3" s="94"/>
      <c r="D3" s="94"/>
      <c r="E3" s="95"/>
      <c r="I3" s="27"/>
    </row>
    <row r="4" spans="1:17" s="3" customFormat="1" ht="14" x14ac:dyDescent="0.3">
      <c r="A4" s="7" t="s">
        <v>38</v>
      </c>
      <c r="B4" s="93"/>
      <c r="C4" s="94"/>
      <c r="D4" s="94"/>
      <c r="E4" s="95"/>
      <c r="I4" s="27"/>
    </row>
    <row r="5" spans="1:17" s="3" customFormat="1" ht="14" x14ac:dyDescent="0.3">
      <c r="A5" s="7" t="s">
        <v>4</v>
      </c>
      <c r="B5" s="93"/>
      <c r="C5" s="94"/>
      <c r="D5" s="94"/>
      <c r="E5" s="95"/>
      <c r="F5" s="8"/>
      <c r="G5" s="8"/>
      <c r="H5" s="8"/>
      <c r="I5" s="28"/>
    </row>
    <row r="6" spans="1:17" s="3" customFormat="1" ht="14" x14ac:dyDescent="0.3">
      <c r="A6" s="7" t="s">
        <v>39</v>
      </c>
      <c r="B6" s="93"/>
      <c r="C6" s="94"/>
      <c r="D6" s="94"/>
      <c r="E6" s="95"/>
      <c r="F6" s="8"/>
      <c r="G6" s="8"/>
      <c r="H6" s="8"/>
      <c r="I6" s="28"/>
    </row>
    <row r="7" spans="1:17" s="3" customFormat="1" ht="14" x14ac:dyDescent="0.3">
      <c r="A7" s="7"/>
      <c r="C7" s="90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10" priority="1" operator="containsText" text="Pending">
      <formula>NOT(ISERROR(SEARCH("Pending",G10)))</formula>
    </cfRule>
    <cfRule type="containsText" dxfId="9" priority="2" operator="containsText" text="Incomplete">
      <formula>NOT(ISERROR(SEARCH("Incomplete",G10)))</formula>
    </cfRule>
    <cfRule type="containsText" dxfId="8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8" sqref="A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2" t="s">
        <v>47</v>
      </c>
      <c r="B1" s="92"/>
      <c r="C1" s="92"/>
      <c r="D1" s="104"/>
      <c r="E1" s="104"/>
      <c r="F1" s="104"/>
      <c r="G1" s="63"/>
      <c r="H1" s="63"/>
      <c r="I1" s="6"/>
    </row>
    <row r="2" spans="1:24" s="3" customFormat="1" ht="30" customHeight="1" x14ac:dyDescent="0.3">
      <c r="A2" s="104"/>
      <c r="B2" s="104"/>
      <c r="C2" s="104"/>
      <c r="D2" s="104"/>
      <c r="E2" s="104"/>
      <c r="F2" s="104"/>
      <c r="G2" s="63"/>
      <c r="H2" s="63"/>
    </row>
    <row r="3" spans="1:24" s="3" customFormat="1" ht="14" x14ac:dyDescent="0.3">
      <c r="D3" s="7" t="s">
        <v>1</v>
      </c>
      <c r="E3" s="94" t="s">
        <v>3787</v>
      </c>
      <c r="F3" s="95"/>
      <c r="I3" s="27"/>
    </row>
    <row r="4" spans="1:24" s="3" customFormat="1" ht="14" x14ac:dyDescent="0.3">
      <c r="D4" s="7" t="s">
        <v>2</v>
      </c>
      <c r="E4" s="94" t="s">
        <v>3788</v>
      </c>
      <c r="F4" s="95"/>
      <c r="I4" s="27"/>
    </row>
    <row r="5" spans="1:24" s="3" customFormat="1" ht="14" x14ac:dyDescent="0.3">
      <c r="D5" s="7" t="s">
        <v>4</v>
      </c>
      <c r="E5" s="94" t="s">
        <v>3789</v>
      </c>
      <c r="F5" s="95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1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 t="s">
        <v>3793</v>
      </c>
      <c r="B8" s="84" t="s">
        <v>3791</v>
      </c>
      <c r="C8" t="s">
        <v>3792</v>
      </c>
      <c r="D8" s="78" t="str">
        <f>IFERROR((IF(B8=M8,"W9 is not required","W9 is required")),"Loading")</f>
        <v>W9 is required</v>
      </c>
      <c r="E8" s="82"/>
      <c r="F8" s="81" t="s">
        <v>2347</v>
      </c>
      <c r="G8" s="81" t="s">
        <v>325</v>
      </c>
      <c r="H8" s="86" t="s">
        <v>3790</v>
      </c>
      <c r="I8" s="85">
        <v>350.01</v>
      </c>
      <c r="J8" s="70" t="str">
        <f>IF(X8=9,"Complete",IF(X8&lt;=2,"Pending",IF(X8&lt;=9,"Incomplete")))</f>
        <v>Incomplete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0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8</v>
      </c>
    </row>
    <row r="9" spans="1:24" s="3" customFormat="1" ht="40" customHeight="1" x14ac:dyDescent="0.3">
      <c r="A9" s="83"/>
      <c r="B9" s="84"/>
      <c r="C9" s="89"/>
      <c r="D9" s="78"/>
      <c r="E9" s="82"/>
      <c r="F9" s="81"/>
      <c r="G9" s="81"/>
      <c r="H9" s="86"/>
      <c r="I9" s="86"/>
      <c r="J9" s="70" t="str">
        <f>IF(X9=9,"Complete",IF(X9&lt;=2,"Pending",IF(X9&lt;=9,"Incomplete")))</f>
        <v>Pending</v>
      </c>
      <c r="M9" s="67" t="e">
        <f>VLOOKUP(B9,Table1[**** Vendor***],1)</f>
        <v>#N/A</v>
      </c>
      <c r="O9" s="80">
        <f>IF(ISBLANK(A9),0,1)</f>
        <v>0</v>
      </c>
      <c r="P9" s="80">
        <f>IF(ISBLANK(B9),0,1)</f>
        <v>0</v>
      </c>
      <c r="Q9" s="80">
        <f t="shared" si="0"/>
        <v>0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0</v>
      </c>
      <c r="X9" s="67">
        <f>SUM(O9:W9)</f>
        <v>1</v>
      </c>
    </row>
    <row r="10" spans="1:24" s="3" customFormat="1" x14ac:dyDescent="0.3">
      <c r="F10" s="8"/>
      <c r="G10" s="8"/>
      <c r="H10" s="8" t="s">
        <v>18</v>
      </c>
      <c r="I10" s="51">
        <v>350.01</v>
      </c>
    </row>
    <row r="11" spans="1:24" s="3" customFormat="1" x14ac:dyDescent="0.3"/>
    <row r="12" spans="1:24" s="3" customFormat="1" ht="30.5" x14ac:dyDescent="0.3">
      <c r="A12" s="99" t="s">
        <v>3787</v>
      </c>
      <c r="B12" s="99"/>
      <c r="C12" s="99"/>
      <c r="D12" s="103"/>
      <c r="E12" s="32"/>
      <c r="F12" s="47" t="s">
        <v>3793</v>
      </c>
      <c r="G12" s="29"/>
      <c r="H12" s="29"/>
    </row>
    <row r="13" spans="1:24" s="3" customFormat="1" x14ac:dyDescent="0.3">
      <c r="A13" s="100" t="s">
        <v>23</v>
      </c>
      <c r="B13" s="100"/>
      <c r="C13" s="100"/>
      <c r="D13" s="100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8" t="s">
        <v>3787</v>
      </c>
      <c r="B15" s="98"/>
      <c r="C15" s="98"/>
      <c r="D15" s="98"/>
      <c r="E15" s="33"/>
      <c r="F15" s="47" t="s">
        <v>3793</v>
      </c>
    </row>
    <row r="16" spans="1:24" s="3" customFormat="1" x14ac:dyDescent="0.3">
      <c r="A16" s="100" t="s">
        <v>24</v>
      </c>
      <c r="B16" s="100"/>
      <c r="C16" s="100"/>
      <c r="D16" s="100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2"/>
      <c r="H25" s="92"/>
      <c r="I25" s="104"/>
      <c r="J25" s="104"/>
    </row>
    <row r="26" spans="1:10" x14ac:dyDescent="0.35">
      <c r="G26" s="104"/>
      <c r="H26" s="104"/>
      <c r="I26" s="104"/>
      <c r="J26" s="104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8:B9 A12 A15 F12 F15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6" operator="containsText" text="Loading">
      <formula>NOT(ISERROR(SEARCH("Loading",C9)))</formula>
    </cfRule>
    <cfRule type="containsText" dxfId="6" priority="7" operator="containsText" text="W9 is not required">
      <formula>NOT(ISERROR(SEARCH("W9 is not required",C9)))</formula>
    </cfRule>
  </conditionalFormatting>
  <conditionalFormatting sqref="C9:D9">
    <cfRule type="containsText" dxfId="5" priority="8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showInputMessage="1" xr:uid="{C636D2F8-BE60-4A2F-A419-742DE37CD0CB}">
          <x14:formula1>
            <xm:f>'Categories - PIOF'!$G$2:$G$1117</xm:f>
          </x14:formula1>
          <xm:sqref>B9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17A98D0DC6409C13C84D99D88C2B" ma:contentTypeVersion="16" ma:contentTypeDescription="Create a new document." ma:contentTypeScope="" ma:versionID="d998624941553354a449754355115ab9">
  <xsd:schema xmlns:xsd="http://www.w3.org/2001/XMLSchema" xmlns:xs="http://www.w3.org/2001/XMLSchema" xmlns:p="http://schemas.microsoft.com/office/2006/metadata/properties" xmlns:ns2="8dfea6c9-0bf5-472e-89df-0298462b6f25" xmlns:ns3="c4550477-6b93-427c-a6a1-3f2f2f3195c2" targetNamespace="http://schemas.microsoft.com/office/2006/metadata/properties" ma:root="true" ma:fieldsID="938727bf53d1769123f49652caa8b1fe" ns2:_="" ns3:_="">
    <xsd:import namespace="8dfea6c9-0bf5-472e-89df-0298462b6f25"/>
    <xsd:import namespace="c4550477-6b93-427c-a6a1-3f2f2f3195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0477-6b93-427c-a6a1-3f2f2f319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0a3fe437-3b33-41d8-b036-3dd482f9e3e3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dfea6c9-0bf5-472e-89df-0298462b6f25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572E8C-35CD-4A84-87F8-899AE93A8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c4550477-6b93-427c-a6a1-3f2f2f319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Brackett</cp:lastModifiedBy>
  <cp:revision/>
  <dcterms:created xsi:type="dcterms:W3CDTF">2004-08-16T18:44:14Z</dcterms:created>
  <dcterms:modified xsi:type="dcterms:W3CDTF">2026-02-26T16:31:53Z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0x010100CD8117A98D0DC6409C13C84D99D88C2B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