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Desktop/"/>
    </mc:Choice>
  </mc:AlternateContent>
  <xr:revisionPtr revIDLastSave="11" documentId="8_{A452F8A0-CE4B-4856-866A-3625CB8BE28C}" xr6:coauthVersionLast="47" xr6:coauthVersionMax="47" xr10:uidLastSave="{010FF156-1E55-4F43-960F-9FDE72ADCBE7}"/>
  <bookViews>
    <workbookView xWindow="-110" yWindow="-110" windowWidth="19420" windowHeight="11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<sst xmlns="http://schemas.openxmlformats.org/spreadsheetml/2006/main" count="4197" uniqueCount="4015">
  <si>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</si>
  <si>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</si>
  <si>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</si>
  <si>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</si>
  <si>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</si>
  <si>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</si>
  <si>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</si>
  <si>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</si>
  <si>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</si>
  <si>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</si>
  <si>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</si>
  <si>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</si>
  <si>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</si>
  <si>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</si>
  <si>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</si>
  <si>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</si>
  <si>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</si>
  <si>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</si>
  <si>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</si>
  <si>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</si>
  <si>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</si>
  <si>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</si>
  <si>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</si>
  <si>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</si>
  <si>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</si>
  <si>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</si>
  <si>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</si>
  <si>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</si>
  <si>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</si>
  <si>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</si>
  <si>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</si>
  <si>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</si>
  <si>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</si>
  <si>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</si>
  <si>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</si>
  <si>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</si>
  <si>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</si>
  <si>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</si>
  <si>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</si>
  <si>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</si>
  <si>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</si>
  <si>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</si>
  <si>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</si>
  <si>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</si>
  <si>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</si>
  <si>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</si>
  <si>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</si>
  <si>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</si>
  <si>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</si>
  <si>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</si>
  <si>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</si>
  <si>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</si>
  <si>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</si>
  <si>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</si>
  <si>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</si>
  <si>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</si>
  <si>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</si>
  <si>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</si>
  <si>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</si>
  <si>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</si>
  <si>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</si>
  <si>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</si>
  <si>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</si>
  <si>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</si>
  <si>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</si>
  <si>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</si>
  <si>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</si>
  <si>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</si>
  <si>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</si>
  <si>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</si>
  <si>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</si>
  <si>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</si>
  <si>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</si>
  <si>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</si>
  <si>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</si>
  <si>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</si>
  <si>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</si>
  <si>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</si>
  <si>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</si>
  <si>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</si>
  <si>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</si>
  <si>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</si>
  <si>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</si>
  <si>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</si>
  <si>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</si>
  <si>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</si>
  <si>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</si>
  <si>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</si>
  <si>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</si>
  <si>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</si>
  <si>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</si>
  <si>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</si>
  <si>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</si>
  <si>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</si>
  <si>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</si>
  <si>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</si>
  <si>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</si>
  <si>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</si>
  <si>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</si>
  <si>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</si>
  <si>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</si>
  <si>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</si>
  <si>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</si>
  <si>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</si>
  <si>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</si>
  <si>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</si>
  <si>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</si>
  <si>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</si>
  <si>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</si>
  <si>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</si>
  <si>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</si>
  <si>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</si>
  <si>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</si>
  <si>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</si>
  <si>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</si>
  <si>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</si>
  <si>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</si>
  <si>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</si>
  <si>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</si>
  <si>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</si>
  <si>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</si>
  <si>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</si>
  <si>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</si>
  <si>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</si>
  <si>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</si>
  <si>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</si>
  <si>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</si>
  <si>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</si>
  <si>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</si>
  <si>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</si>
  <si>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</si>
  <si>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</si>
  <si>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</si>
  <si>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</si>
  <si>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</si>
  <si>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</si>
  <si>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</si>
  <si>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</si>
  <si>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</si>
  <si>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</si>
  <si>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</si>
  <si>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</si>
  <si>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</si>
  <si>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</si>
  <si>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</si>
  <si>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</si>
  <si>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</si>
  <si>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</si>
  <si>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</si>
  <si>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</si>
  <si>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</si>
  <si>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</si>
  <si>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</si>
  <si>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</si>
  <si>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</si>
  <si>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</si>
  <si>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</si>
  <si>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</si>
  <si>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</si>
  <si>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</si>
  <si>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</si>
  <si>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</si>
  <si>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</si>
  <si>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</si>
  <si>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</si>
  <si>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</si>
  <si>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</si>
  <si>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</si>
  <si>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</si>
  <si>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</si>
  <si>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</si>
  <si>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</si>
  <si>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</si>
  <si>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</si>
  <si>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</si>
  <si>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</si>
  <si>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</si>
  <si>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</si>
  <si>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</si>
  <si>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</si>
  <si>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</si>
  <si>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</si>
  <si>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</si>
  <si>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</si>
  <si>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</si>
  <si>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</si>
  <si>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</si>
  <si>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</si>
  <si>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</si>
  <si>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</si>
  <si>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</si>
  <si>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</si>
  <si>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</si>
  <si>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</si>
  <si>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</si>
  <si>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</si>
  <si>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</si>
  <si>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</si>
  <si>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</si>
  <si>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</si>
  <si>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</si>
  <si>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</si>
  <si>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</si>
  <si>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</si>
  <si>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</si>
  <si>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</si>
  <si>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</si>
  <si>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</si>
  <si>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</si>
  <si>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</si>
  <si>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</si>
  <si>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</si>
  <si>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</si>
  <si>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</si>
  <si>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</si>
  <si>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</si>
  <si>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</si>
  <si>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</si>
  <si>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</si>
  <si>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</si>
  <si>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</si>
  <si>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</si>
  <si>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</si>
  <si>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</si>
  <si>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</si>
  <si>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</si>
  <si>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</si>
  <si>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</si>
  <si>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</si>
  <si>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</si>
  <si>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</si>
  <si>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</si>
  <si>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</si>
  <si>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</si>
  <si>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</si>
  <si>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</si>
  <si>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</si>
  <si>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</si>
  <si>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</si>
  <si>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</si>
  <si>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</si>
  <si>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</si>
  <si>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</si>
  <si>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</si>
  <si>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</si>
  <si>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</si>
  <si>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</si>
  <si>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</si>
  <si>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</si>
  <si>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</si>
  <si>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</si>
  <si>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</si>
  <si>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</si>
  <si>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</si>
  <si>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</si>
  <si>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</si>
  <si>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</si>
  <si>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</si>
  <si>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</si>
  <si>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</si>
  <si>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</si>
  <si>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</si>
  <si>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</si>
  <si>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</si>
  <si>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</si>
  <si>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</si>
  <si>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</si>
  <si>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</si>
  <si>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</si>
  <si>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</si>
  <si>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</si>
  <si>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</si>
  <si>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</si>
  <si>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</si>
  <si>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</si>
  <si>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</si>
  <si>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</si>
  <si>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</si>
  <si>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</si>
  <si>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</si>
  <si>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</si>
  <si>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</si>
  <si>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</si>
  <si>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</si>
  <si>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</si>
  <si>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</si>
  <si>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</si>
  <si>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</si>
  <si>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</si>
  <si>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</si>
  <si>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</si>
  <si>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</si>
  <si>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</si>
  <si>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</si>
  <si>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</si>
  <si>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</si>
  <si>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</si>
  <si>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</si>
  <si>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</si>
  <si>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</si>
  <si>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</si>
  <si>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</si>
  <si>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</si>
  <si>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</si>
  <si>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</si>
  <si>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</si>
  <si>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</si>
  <si>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</si>
  <si>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</si>
  <si>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</si>
  <si>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</si>
  <si>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</si>
  <si>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</si>
  <si>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</si>
  <si>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</si>
  <si>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</si>
  <si>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</si>
  <si>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</si>
  <si>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</si>
  <si>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</si>
  <si>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</si>
  <si>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</si>
  <si>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</si>
  <si>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</si>
  <si>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</si>
  <si>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</si>
  <si>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</si>
  <si>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</si>
  <si>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</si>
  <si>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</si>
  <si>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</si>
  <si>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</si>
  <si>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</si>
  <si>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</si>
  <si>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</si>
  <si>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</si>
  <si>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</si>
  <si>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</si>
  <si>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</si>
  <si>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</si>
  <si>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</si>
  <si>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</si>
  <si>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</si>
  <si>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</si>
  <si>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</si>
  <si>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</si>
  <si>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</si>
  <si>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</si>
  <si>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</si>
  <si>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</si>
  <si>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</si>
  <si>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</si>
  <si>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</si>
  <si>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</si>
  <si>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</si>
  <si>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</si>
  <si>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</si>
  <si>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</si>
  <si>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</si>
  <si>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</si>
  <si>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</si>
  <si>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</si>
  <si>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</si>
  <si>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</si>
  <si>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</si>
  <si>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</si>
  <si>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</si>
  <si>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</si>
  <si>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</si>
  <si>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</si>
  <si>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</si>
  <si>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</si>
  <si>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</si>
  <si>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</si>
  <si>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</si>
  <si>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</si>
  <si>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</si>
  <si>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</si>
  <si>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</si>
  <si>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</si>
  <si>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</si>
  <si>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</si>
  <si>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</si>
  <si>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</si>
  <si>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</si>
  <si>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</si>
  <si>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</si>
  <si>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</si>
  <si>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</si>
  <si>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</si>
  <si>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</si>
  <si>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</si>
  <si>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</si>
  <si>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</si>
  <si>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</si>
  <si>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</si>
  <si>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</si>
  <si>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</si>
  <si>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</si>
  <si>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</si>
  <si>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</si>
  <si>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</si>
  <si>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</si>
  <si>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</si>
  <si>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</si>
  <si>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</si>
  <si>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</si>
  <si>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</si>
  <si>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</si>
  <si>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</si>
  <si>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</si>
  <si>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</si>
  <si>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</si>
  <si>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</si>
  <si>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</si>
  <si>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</si>
  <si>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</si>
  <si>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</si>
  <si>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</si>
  <si>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</si>
  <si>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</si>
  <si>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</si>
  <si>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</si>
  <si>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</si>
  <si>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</si>
  <si>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</si>
  <si>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</si>
  <si>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</si>
  <si>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</si>
  <si>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</si>
  <si>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</si>
  <si>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</si>
  <si>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</si>
  <si>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</si>
  <si>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</si>
  <si>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</si>
  <si>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</si>
  <si>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</si>
  <si>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</si>
  <si>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</si>
  <si>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</si>
  <si>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</si>
  <si>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</si>
  <si>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</si>
  <si>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</si>
  <si>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</si>
  <si>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</si>
  <si>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</si>
  <si>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</si>
  <si>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</si>
  <si>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</si>
  <si>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</si>
  <si>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</si>
  <si>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</si>
  <si>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</si>
  <si>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</si>
  <si>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</si>
  <si>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</si>
  <si>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</si>
  <si>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</si>
  <si>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</si>
  <si>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</si>
  <si>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</si>
  <si>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</si>
  <si>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</si>
  <si>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</si>
  <si>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</si>
  <si>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</si>
  <si>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</si>
  <si>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</si>
  <si>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</si>
  <si>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</si>
  <si>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</si>
  <si>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</si>
  <si>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</si>
  <si>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</si>
  <si>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</si>
  <si>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</si>
  <si>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</si>
  <si>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</si>
  <si>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</si>
  <si>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</si>
  <si>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</si>
  <si>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</si>
  <si>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</si>
  <si>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</si>
  <si>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</si>
  <si>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</si>
  <si>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</si>
  <si>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</si>
  <si>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</si>
  <si>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</si>
  <si>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</si>
  <si>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</si>
  <si>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</si>
  <si>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</si>
  <si>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</si>
  <si>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</si>
  <si>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</si>
  <si>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</si>
  <si>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</si>
  <si>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</si>
  <si>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</si>
  <si>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</si>
  <si>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</si>
  <si>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</si>
  <si>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</si>
  <si>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</si>
  <si>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</si>
  <si>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</si>
  <si>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</si>
  <si>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</si>
  <si>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</si>
  <si>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</si>
  <si>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</si>
  <si>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</si>
  <si>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</si>
  <si>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</si>
  <si>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</si>
  <si>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</si>
  <si>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</si>
  <si>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</si>
  <si>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</si>
  <si>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</si>
  <si>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</si>
  <si>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</si>
  <si>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</si>
  <si>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</si>
  <si>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</si>
  <si>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</si>
  <si>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</si>
  <si>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</si>
  <si>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</si>
  <si>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</si>
  <si>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</si>
  <si>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</si>
  <si>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</si>
  <si>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</si>
  <si>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</si>
  <si>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</si>
  <si>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</si>
  <si>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</si>
  <si>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</si>
  <si>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</si>
  <si>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</si>
  <si>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</si>
  <si>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</si>
  <si>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</si>
  <si>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</si>
  <si>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</si>
  <si>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</si>
  <si>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</si>
  <si>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</si>
  <si>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</si>
  <si>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</si>
  <si>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</si>
  <si>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</si>
  <si>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</si>
  <si>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</si>
  <si>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</si>
  <si>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</si>
  <si>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</si>
  <si>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</si>
  <si>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</si>
  <si>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</si>
  <si>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</si>
  <si>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</si>
  <si>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</si>
  <si>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</si>
  <si>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</si>
  <si>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</si>
  <si>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</si>
  <si>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</si>
  <si>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</si>
  <si>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</si>
  <si>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</si>
  <si>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</si>
  <si>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</si>
  <si>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</si>
  <si>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</si>
  <si>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</si>
  <si>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</si>
  <si>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</si>
  <si>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</si>
  <si>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</si>
  <si>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</si>
  <si>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</si>
  <si>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</si>
  <si>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</si>
  <si>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</si>
  <si>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</si>
  <si>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</si>
  <si>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</si>
  <si>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</si>
  <si>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</si>
  <si>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</si>
  <si>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</si>
  <si>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</si>
  <si>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</si>
  <si>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</si>
  <si>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</si>
  <si>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</si>
  <si>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</si>
  <si>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</si>
  <si>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</si>
  <si>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</si>
  <si>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</si>
  <si>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</si>
  <si>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</si>
  <si>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</si>
  <si>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</si>
  <si>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</si>
  <si>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</si>
  <si>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</si>
  <si>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</si>
  <si>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</si>
  <si>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</si>
  <si>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</si>
  <si>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</si>
  <si>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</si>
  <si>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</si>
  <si>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</si>
  <si>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</si>
  <si>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</si>
  <si>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</si>
  <si>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</si>
  <si>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</si>
  <si>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</si>
  <si>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</si>
  <si>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</si>
  <si>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</si>
  <si>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</si>
  <si>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</si>
  <si>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</si>
  <si>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</si>
  <si>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</si>
  <si>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</si>
  <si>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</si>
  <si>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</si>
  <si>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</si>
  <si>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</si>
  <si>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</si>
  <si>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</si>
  <si>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</si>
  <si>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</si>
  <si>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</si>
  <si>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</si>
  <si>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</si>
  <si>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</si>
  <si>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</si>
  <si>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</si>
  <si>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</si>
  <si>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</si>
  <si>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</si>
  <si>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</si>
  <si>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</si>
  <si>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</si>
  <si>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</si>
  <si>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</si>
  <si>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</si>
  <si>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</si>
  <si>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</si>
  <si>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</si>
  <si>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</si>
  <si>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</si>
  <si>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</si>
  <si>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</si>
  <si>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</si>
  <si>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</si>
  <si>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</si>
  <si>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</si>
  <si>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</si>
  <si>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</si>
  <si>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</si>
  <si>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</si>
  <si>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</si>
  <si>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</si>
  <si>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</si>
  <si>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</si>
  <si>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</si>
  <si>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</si>
  <si>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</si>
  <si>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</si>
  <si>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</si>
  <si>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</si>
  <si>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</si>
  <si>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</si>
  <si>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</si>
  <si>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</si>
  <si>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</si>
  <si>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</si>
  <si>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</si>
  <si>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</si>
  <si>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</si>
  <si>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</si>
  <si>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</si>
  <si>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</si>
  <si>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</si>
  <si>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</si>
  <si>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</si>
  <si>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</si>
  <si>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</si>
  <si>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</si>
  <si>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</si>
  <si>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</si>
  <si>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</si>
  <si>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</si>
  <si>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</si>
  <si>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</si>
  <si>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</si>
  <si>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</si>
  <si>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</si>
  <si>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</si>
  <si>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</si>
  <si>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</si>
  <si>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</si>
  <si>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</si>
  <si>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</si>
  <si>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</si>
  <si>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</si>
  <si>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</si>
  <si>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</si>
  <si>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</si>
  <si>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</si>
  <si>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</si>
  <si>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</si>
  <si>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</si>
  <si>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</si>
  <si>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</si>
  <si>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</si>
  <si>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</si>
  <si>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</si>
  <si>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</si>
  <si>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</si>
  <si>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</si>
  <si>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</si>
  <si>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</si>
  <si>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</si>
  <si>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</si>
  <si>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</si>
  <si>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</si>
  <si>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</si>
  <si>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</si>
  <si>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</si>
  <si>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</si>
  <si>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</si>
  <si>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</si>
  <si>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</si>
  <si>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</si>
  <si>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</si>
  <si>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</si>
  <si>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</si>
  <si>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</si>
  <si>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</si>
  <si>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</si>
  <si>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</si>
  <si>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</si>
  <si>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</si>
  <si>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</si>
  <si>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</si>
  <si>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</si>
  <si>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</si>
  <si>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</si>
  <si>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</si>
  <si>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</si>
  <si>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</si>
  <si>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</si>
  <si>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</si>
  <si>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</si>
  <si>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</si>
  <si>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</si>
  <si>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</si>
  <si>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</si>
  <si>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</si>
  <si>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</si>
  <si>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</si>
  <si>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</si>
  <si>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</si>
  <si>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</si>
  <si>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</si>
  <si>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</si>
  <si>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</si>
  <si>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</si>
  <si>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</si>
  <si>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</si>
  <si>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</si>
  <si>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</si>
  <si>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</si>
  <si>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</si>
  <si>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</si>
  <si>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</si>
  <si>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</si>
  <si>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</si>
  <si>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</si>
  <si>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</si>
  <si>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</si>
  <si>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</si>
  <si>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</si>
  <si>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</si>
  <si>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</si>
  <si>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</si>
  <si>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</si>
  <si>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</si>
  <si>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</si>
  <si>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</si>
  <si>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</si>
  <si>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</si>
  <si>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</si>
  <si>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</si>
  <si>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</si>
  <si>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</si>
  <si>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</si>
  <si>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</si>
  <si>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</si>
  <si>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</si>
  <si>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</si>
  <si>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</si>
  <si>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</si>
  <si>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</si>
  <si>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</si>
  <si>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</si>
  <si>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</si>
  <si>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</si>
  <si>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</si>
  <si>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</si>
  <si>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</si>
  <si>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</si>
  <si>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</si>
  <si>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</si>
  <si>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</si>
  <si>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</si>
  <si>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</si>
  <si>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</si>
  <si>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</si>
  <si>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</si>
  <si>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</si>
  <si>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</si>
  <si>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</si>
  <si>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</si>
  <si>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</si>
  <si>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</si>
  <si>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</si>
  <si>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</si>
  <si>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</si>
  <si>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</si>
  <si>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</si>
  <si>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</si>
  <si>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</si>
  <si>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</si>
  <si>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</si>
  <si>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</si>
  <si>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</si>
  <si>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</si>
  <si>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</si>
  <si>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</si>
  <si>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</si>
  <si>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</si>
  <si>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</si>
  <si>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</si>
  <si>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</si>
  <si>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</si>
  <si>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</si>
  <si>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</si>
  <si>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</si>
  <si>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</si>
  <si>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</si>
  <si>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</si>
  <si>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</si>
  <si>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</si>
  <si>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</si>
  <si>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</si>
  <si>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</si>
  <si>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</si>
  <si>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</si>
  <si>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</si>
  <si>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</si>
  <si>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</si>
  <si>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</si>
  <si>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</si>
  <si>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</si>
  <si>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</si>
  <si>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</si>
  <si>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</si>
  <si>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</si>
  <si>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</si>
  <si>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</si>
  <si>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</si>
  <si>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</si>
  <si>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</si>
  <si>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</si>
  <si>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</si>
  <si>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</si>
  <si>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</si>
  <si>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</si>
  <si>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</si>
  <si>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</si>
  <si>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</si>
  <si>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</si>
  <si>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</si>
  <si>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</si>
  <si>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</si>
  <si>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</si>
  <si>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</si>
  <si>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</si>
  <si>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</si>
  <si>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</si>
  <si>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</si>
  <si>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</si>
  <si>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</si>
  <si>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</si>
  <si>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</si>
  <si>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</si>
  <si>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</si>
  <si>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</si>
  <si>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</si>
  <si>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</si>
  <si>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</si>
  <si>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</si>
  <si>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</si>
  <si>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</si>
  <si>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</si>
  <si>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</si>
  <si>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</si>
  <si>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</si>
  <si>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</si>
  <si>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</si>
  <si>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</si>
  <si>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</si>
  <si>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</si>
  <si>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</si>
  <si>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</si>
  <si>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</si>
  <si>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</si>
  <si>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</si>
  <si>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</si>
  <si>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</si>
  <si>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</si>
  <si>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</si>
  <si>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</si>
  <si>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</si>
  <si>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</si>
  <si>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</si>
  <si>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</si>
  <si>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</si>
  <si>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</si>
  <si>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</si>
  <si>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</si>
  <si>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</si>
  <si>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</si>
  <si>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</si>
  <si>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</si>
  <si>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</si>
  <si>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</si>
  <si>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</si>
  <si>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</si>
  <si>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</si>
  <si>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</si>
  <si>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</si>
  <si>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</si>
  <si>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</si>
  <si>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</si>
  <si>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</si>
  <si>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</si>
  <si>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</si>
  <si>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</si>
  <si>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</si>
  <si>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</si>
  <si>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</si>
  <si>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</si>
  <si>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</si>
  <si>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</si>
  <si>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</si>
  <si>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</si>
  <si>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</si>
  <si>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</si>
  <si>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</si>
  <si>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</si>
  <si>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</si>
  <si>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</si>
  <si>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</si>
  <si>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</si>
  <si>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</si>
  <si>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</si>
  <si>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</si>
  <si>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</si>
  <si>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</si>
  <si>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</si>
  <si>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</si>
  <si>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</si>
  <si>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</si>
  <si>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</si>
  <si>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</si>
  <si>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</si>
  <si>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</si>
  <si>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</si>
  <si>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</si>
  <si>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</si>
  <si>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</si>
  <si>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</si>
  <si>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</si>
  <si>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</si>
  <si>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</si>
  <si>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</si>
  <si>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</si>
  <si>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</si>
  <si>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</si>
  <si>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</si>
  <si>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</si>
  <si>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</si>
  <si>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</si>
  <si>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</si>
  <si>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</si>
  <si>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</si>
  <si>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</si>
  <si>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</si>
  <si>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</si>
  <si>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</si>
  <si>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</si>
  <si>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</si>
  <si>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</si>
  <si>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</si>
  <si>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</si>
  <si>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</si>
  <si>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</si>
  <si>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</si>
  <si>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</si>
  <si>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</si>
  <si>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</si>
  <si>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</si>
  <si>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</si>
  <si>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</si>
  <si>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</si>
  <si>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</si>
  <si>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</si>
  <si>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</si>
  <si>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</si>
  <si>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</si>
  <si>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</si>
  <si>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</si>
  <si>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</si>
  <si>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</si>
  <si>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</si>
  <si>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</si>
  <si>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</si>
  <si>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</si>
  <si>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</si>
  <si>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</si>
  <si>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</si>
  <si>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</si>
  <si>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</si>
  <si>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</si>
  <si>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</si>
  <si>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</si>
  <si>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</si>
  <si>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</si>
  <si>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</si>
  <si>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</si>
  <si>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</si>
  <si>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</si>
  <si>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</si>
  <si>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</si>
  <si>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</si>
  <si>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</si>
  <si>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</si>
  <si>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</si>
  <si>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</si>
  <si>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</si>
  <si>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</si>
  <si>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</si>
  <si>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</si>
  <si>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</si>
  <si>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</si>
  <si>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</si>
  <si>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</si>
  <si>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</si>
  <si>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</si>
  <si>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</si>
  <si>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</si>
  <si>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</si>
  <si>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</si>
  <si>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</si>
  <si>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</si>
  <si>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</si>
  <si>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</si>
  <si>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</si>
  <si>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</si>
  <si>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</si>
  <si>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</si>
  <si>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</si>
  <si>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</si>
  <si>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</si>
  <si>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</si>
  <si>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</si>
  <si>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</si>
  <si>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</si>
  <si>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</si>
  <si>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</si>
  <si>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</si>
  <si>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</si>
  <si>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</si>
  <si>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</si>
  <si>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</si>
  <si>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</si>
  <si>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</si>
  <si>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</si>
  <si>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</si>
  <si>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</si>
  <si>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</si>
  <si>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</si>
  <si>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</si>
  <si>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</si>
  <si>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</si>
  <si>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</si>
  <si>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</si>
  <si>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</si>
  <si>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</si>
  <si>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</si>
  <si>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</si>
  <si>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</si>
  <si>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</si>
  <si>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</si>
  <si>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</si>
  <si>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</si>
  <si>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</si>
  <si>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</si>
  <si>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</si>
  <si>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</si>
  <si>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</si>
  <si>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</si>
  <si>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</si>
  <si>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</si>
  <si>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</si>
  <si>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</si>
  <si>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</si>
  <si>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</si>
  <si>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</si>
  <si>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</si>
  <si>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</si>
  <si>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</si>
  <si>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</si>
  <si>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</si>
  <si>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</si>
  <si>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</si>
  <si>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</si>
  <si>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</si>
  <si>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</si>
  <si>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</si>
  <si>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</si>
  <si>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</si>
  <si>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</si>
  <si>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</si>
  <si>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</si>
  <si>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</si>
  <si>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</si>
  <si>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</si>
  <si>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</si>
  <si>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</si>
  <si>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</si>
  <si>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</si>
  <si>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</si>
  <si>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</si>
  <si>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</si>
  <si>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</si>
  <si>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</si>
  <si>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</si>
  <si>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</si>
  <si>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</si>
  <si>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</si>
  <si>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</si>
  <si>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</si>
  <si>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</si>
  <si>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</si>
  <si>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</si>
  <si>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</si>
  <si>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</si>
  <si>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</si>
  <si>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</si>
  <si>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</si>
  <si>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</si>
  <si>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</si>
  <si>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</si>
  <si>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</si>
  <si>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</si>
  <si>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</si>
  <si>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</si>
  <si>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</si>
  <si>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</si>
  <si>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</si>
  <si>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</si>
  <si>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</si>
  <si>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</si>
  <si>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</si>
  <si>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</si>
  <si>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</si>
  <si>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</si>
  <si>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</si>
  <si>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</si>
  <si>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</si>
  <si>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</si>
  <si>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</si>
  <si>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</si>
  <si>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</si>
  <si>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</si>
  <si>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</si>
  <si>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</si>
  <si>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</si>
  <si>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</si>
  <si>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</si>
  <si>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</si>
  <si>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</si>
  <si>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</si>
  <si>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</si>
  <si>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</si>
  <si>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</si>
  <si>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</si>
  <si>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</si>
  <si>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</si>
  <si>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</si>
  <si>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</si>
  <si>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</si>
  <si>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</si>
  <si>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</si>
  <si>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</si>
  <si>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</si>
  <si>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</si>
  <si>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</si>
  <si>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</si>
  <si>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</si>
  <si>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</si>
  <si>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</si>
  <si>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</si>
  <si>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</si>
  <si>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</si>
  <si>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</si>
  <si>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</si>
  <si>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</si>
  <si>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</si>
  <si>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</si>
  <si>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</si>
  <si>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</si>
  <si>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</si>
  <si>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</si>
  <si>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</si>
  <si>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</si>
  <si>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</si>
  <si>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</si>
  <si>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</si>
  <si>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</si>
  <si>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</si>
  <si>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</si>
  <si>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</si>
  <si>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</si>
  <si>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</si>
  <si>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</si>
  <si>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</si>
  <si>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</si>
  <si>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</si>
  <si>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</si>
  <si>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</si>
  <si>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</si>
  <si>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</si>
  <si>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</si>
  <si>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</si>
  <si>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</si>
  <si>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</si>
  <si>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</si>
  <si>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</si>
  <si>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</si>
  <si>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</si>
  <si>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</si>
  <si>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</si>
  <si>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</si>
  <si>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</si>
  <si>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</si>
  <si>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</si>
  <si>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</si>
  <si>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</si>
  <si>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</si>
  <si>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</si>
  <si>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</si>
  <si>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</si>
  <si>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</si>
  <si>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</si>
  <si>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</si>
  <si>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</si>
  <si>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</si>
  <si>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</si>
  <si>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</si>
  <si>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</si>
  <si>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</si>
  <si>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</si>
  <si>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</si>
  <si>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</si>
  <si>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</si>
  <si>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</si>
  <si>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</si>
  <si>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</si>
  <si>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</si>
  <si>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</si>
  <si>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</si>
  <si>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</si>
  <si>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</si>
  <si>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</si>
  <si>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</si>
  <si>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</si>
  <si>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</si>
  <si>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</si>
  <si>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</si>
  <si>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</si>
  <si>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</si>
  <si>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</si>
  <si>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</si>
  <si>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</si>
  <si>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</si>
  <si>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</si>
  <si>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</si>
  <si>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</si>
  <si>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</si>
  <si>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</si>
  <si>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</si>
  <si>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</si>
  <si>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</si>
  <si>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</si>
  <si>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</si>
  <si>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</si>
  <si>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</si>
  <si>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</si>
  <si>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</si>
  <si>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</si>
  <si>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</si>
  <si>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</si>
  <si>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</si>
  <si>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</si>
  <si>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</si>
  <si>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</si>
  <si>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</si>
  <si>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</si>
  <si>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</si>
  <si>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</si>
  <si>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</si>
  <si>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</si>
  <si>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</si>
  <si>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</si>
  <si>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</si>
  <si>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</si>
  <si>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</si>
  <si>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</si>
  <si>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</si>
  <si>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</si>
  <si>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</si>
  <si>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</si>
  <si>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</si>
  <si>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</si>
  <si>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</si>
  <si>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</si>
  <si>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</si>
  <si>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</si>
  <si>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</si>
  <si>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</si>
  <si>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</si>
  <si>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</si>
  <si>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</si>
  <si>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</si>
  <si>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</si>
  <si>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</si>
  <si>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</si>
  <si>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</si>
  <si>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</si>
  <si>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</si>
  <si>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</si>
  <si>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</si>
  <si>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</si>
  <si>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</si>
  <si>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</si>
  <si>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</si>
  <si>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</si>
  <si>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</si>
  <si>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</si>
  <si>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</si>
  <si>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</si>
  <si>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</si>
  <si>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</si>
  <si>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</si>
  <si>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</si>
  <si>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</si>
  <si>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</si>
  <si>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</si>
  <si>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</si>
  <si>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</si>
  <si>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</si>
  <si>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</si>
  <si>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</si>
  <si>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</si>
  <si>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</si>
  <si>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</si>
  <si>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</si>
  <si>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</si>
  <si>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</si>
  <si>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</si>
  <si>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</si>
  <si>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</si>
  <si>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</si>
  <si>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</si>
  <si>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</si>
  <si>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</si>
  <si>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</si>
  <si>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</si>
  <si>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</si>
  <si>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</si>
  <si>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</si>
  <si>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</si>
  <si>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</si>
  <si>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</si>
  <si>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</si>
  <si>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</si>
  <si>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</si>
  <si>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</si>
  <si>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</si>
  <si>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</si>
  <si>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</si>
  <si>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</si>
  <si>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</si>
  <si>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</si>
  <si>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</si>
  <si>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</si>
  <si>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</si>
  <si>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</si>
  <si>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</si>
  <si>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</si>
  <si>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</si>
  <si>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</si>
  <si>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</si>
  <si>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</si>
  <si>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</si>
  <si>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</si>
  <si>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</si>
  <si>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</si>
  <si>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</si>
  <si>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</si>
  <si>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</si>
  <si>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</si>
  <si>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</si>
  <si>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</si>
  <si>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</si>
  <si>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</si>
  <si>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</si>
  <si>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</si>
  <si>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</si>
  <si>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</si>
  <si>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</si>
  <si>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</si>
  <si>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</si>
  <si>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</si>
  <si>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</si>
  <si>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</si>
  <si>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</si>
  <si>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</si>
  <si>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</si>
  <si>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</si>
  <si>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</si>
  <si>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</si>
  <si>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</si>
  <si>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</si>
  <si>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</si>
  <si>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</si>
  <si>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</si>
  <si>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</si>
  <si>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</si>
  <si>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</si>
  <si>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</si>
  <si>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</si>
  <si>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</si>
  <si>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</si>
  <si>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</si>
  <si>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</si>
  <si>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</si>
  <si>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</si>
  <si>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</si>
  <si>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</si>
  <si>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</si>
  <si>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</si>
  <si>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</si>
  <si>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</si>
  <si>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</si>
  <si>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</si>
  <si>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</si>
  <si>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</si>
  <si>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</si>
  <si>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</si>
  <si>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</si>
  <si>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</si>
  <si>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</si>
  <si>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</si>
  <si>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</si>
  <si>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</si>
  <si>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</si>
  <si>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</si>
  <si>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</si>
  <si>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</si>
  <si>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</si>
  <si>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</si>
  <si>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</si>
  <si>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</si>
  <si>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</si>
  <si>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</si>
  <si>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</si>
  <si>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</si>
  <si>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</si>
  <si>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</si>
  <si>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</si>
  <si>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</si>
  <si>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</si>
  <si>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</si>
  <si>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</si>
  <si>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</si>
  <si>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</si>
  <si>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</si>
  <si>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</si>
  <si>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</si>
  <si>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</si>
  <si>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</si>
  <si>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</si>
  <si>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</si>
  <si>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</si>
  <si>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</si>
  <si>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</si>
  <si>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</si>
  <si>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</si>
  <si>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</si>
  <si>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</si>
  <si>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</si>
  <si>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</si>
  <si>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</si>
  <si>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</si>
  <si>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</si>
  <si>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</si>
  <si>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</si>
  <si>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</si>
  <si>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</si>
  <si>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</si>
  <si>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</si>
  <si>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</si>
  <si>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</si>
  <si>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</si>
  <si>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</si>
  <si>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</si>
  <si>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</si>
  <si>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</si>
  <si>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</si>
  <si>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</si>
  <si>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</si>
  <si>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</si>
  <si>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</si>
  <si>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</si>
  <si>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</si>
  <si>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</si>
  <si>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</si>
  <si>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</si>
  <si>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</si>
  <si>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</si>
  <si>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</si>
  <si>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</si>
  <si>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</si>
  <si>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</si>
  <si>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</si>
  <si>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</si>
  <si>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</si>
  <si>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</si>
  <si>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</si>
  <si>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</si>
  <si>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</si>
  <si>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</si>
  <si>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</si>
  <si>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</si>
  <si>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</si>
  <si>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</si>
  <si>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</si>
  <si>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</si>
  <si>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</si>
  <si>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</si>
  <si>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</si>
  <si>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</si>
  <si>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</si>
  <si>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</si>
  <si>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</si>
  <si>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</si>
  <si>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</si>
  <si>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</si>
  <si>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</si>
  <si>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</si>
  <si>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</si>
  <si>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</si>
  <si>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</si>
  <si>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</si>
  <si>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</si>
  <si>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</si>
  <si>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</si>
  <si>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</si>
  <si>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</si>
  <si>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</si>
  <si>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</si>
  <si>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</si>
  <si>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</si>
  <si>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</si>
  <si>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</si>
  <si>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</si>
  <si>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</si>
  <si>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</si>
  <si>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</si>
  <si>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</si>
  <si>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</si>
  <si>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</si>
  <si>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</si>
  <si>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</si>
  <si>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</si>
  <si>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</si>
  <si>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</si>
  <si>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</si>
  <si>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</si>
  <si>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</si>
  <si>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</si>
  <si>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</si>
  <si>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</si>
  <si>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</si>
  <si>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</si>
  <si>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</si>
  <si>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</si>
  <si>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</si>
  <si>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</si>
  <si>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</si>
  <si>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</si>
  <si>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</si>
  <si>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</si>
  <si>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</si>
  <si>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</si>
  <si>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</si>
  <si>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</si>
  <si>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</si>
  <si>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</si>
  <si>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</si>
  <si>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</si>
  <si>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</si>
  <si>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</si>
  <si>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</si>
  <si>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</si>
  <si>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</si>
  <si>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</si>
  <si>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</si>
  <si>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</si>
  <si>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</si>
  <si>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</si>
  <si>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</si>
  <si>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</si>
  <si>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</si>
  <si>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</si>
  <si>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</si>
  <si>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</si>
  <si>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</si>
  <si>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</si>
  <si>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</si>
  <si>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</si>
  <si>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</si>
  <si>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</si>
  <si>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</si>
  <si>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</si>
  <si>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</si>
  <si>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</si>
  <si>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</si>
  <si>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</si>
  <si>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</si>
  <si>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</si>
  <si>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</si>
  <si>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</si>
  <si>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</si>
  <si>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</si>
  <si>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</si>
  <si>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</si>
  <si>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</si>
  <si>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</si>
  <si>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</si>
  <si>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</si>
  <si>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</si>
  <si>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</si>
  <si>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</si>
  <si>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</si>
  <si>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</si>
  <si>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</si>
  <si>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</si>
  <si>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</si>
  <si>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</si>
  <si>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</si>
  <si>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</si>
  <si>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</si>
  <si>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</si>
  <si>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</si>
  <si>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</si>
  <si>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</si>
  <si>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</si>
  <si>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</si>
  <si>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</si>
  <si>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</si>
  <si>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</si>
  <si>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</si>
  <si>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</si>
  <si>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</si>
  <si>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</si>
  <si>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</si>
  <si>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</si>
  <si>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</si>
  <si>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</si>
  <si>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</si>
  <si>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</si>
  <si>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</si>
  <si>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</si>
  <si>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</si>
  <si>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</si>
  <si>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</si>
  <si>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</si>
  <si>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</si>
  <si>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</si>
  <si>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</si>
  <si>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</si>
  <si>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</si>
  <si>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</si>
  <si>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</si>
  <si>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</si>
  <si>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</si>
  <si>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</si>
  <si>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</si>
  <si>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</si>
  <si>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</si>
  <si>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</si>
  <si>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</si>
  <si>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</si>
  <si>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</si>
  <si>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</si>
  <si>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</si>
  <si>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</si>
  <si>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</si>
  <si>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</si>
  <si>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</si>
  <si>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</si>
  <si>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</si>
  <si>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</si>
  <si>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</si>
  <si>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</si>
  <si>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</si>
  <si>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</si>
  <si>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</si>
  <si>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</si>
  <si>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</si>
  <si>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</si>
  <si>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</si>
  <si>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</si>
  <si>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</si>
  <si>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</si>
  <si>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</si>
  <si>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</si>
  <si>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</si>
  <si>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</si>
  <si>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</si>
  <si>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</si>
  <si>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</si>
  <si>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</si>
  <si>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</si>
  <si>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</si>
  <si>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</si>
  <si>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</si>
  <si>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</si>
  <si>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</si>
  <si>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</si>
  <si>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</si>
  <si>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</si>
  <si>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</si>
  <si>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</si>
  <si>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</si>
  <si>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</si>
  <si>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</si>
  <si>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</si>
  <si>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</si>
  <si>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</si>
  <si>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</si>
  <si>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</si>
  <si>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</si>
  <si>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</si>
  <si>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</si>
  <si>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</si>
  <si>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</si>
  <si>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</si>
  <si>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</si>
  <si>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</si>
  <si>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</si>
  <si>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</si>
  <si>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</si>
  <si>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</si>
  <si>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</si>
  <si>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</si>
  <si>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</si>
  <si>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</si>
  <si>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</si>
  <si>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</si>
  <si>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</si>
  <si>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</si>
  <si>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</si>
  <si>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</si>
  <si>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</si>
  <si>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</si>
  <si>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</si>
  <si>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</si>
  <si>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</si>
  <si>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</si>
  <si>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</si>
  <si>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</si>
  <si>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</si>
  <si>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</si>
  <si>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</si>
  <si>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</si>
  <si>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</si>
  <si>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</si>
  <si>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</si>
  <si>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</si>
  <si>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</si>
  <si>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</si>
  <si>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</si>
  <si>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</si>
  <si>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</si>
  <si>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</si>
  <si>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</si>
  <si>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</si>
  <si>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</si>
  <si>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</si>
  <si>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</si>
  <si>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</si>
  <si>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</si>
  <si>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</si>
  <si>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</si>
  <si>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</si>
  <si>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</si>
  <si>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</si>
  <si>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</si>
  <si>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</si>
  <si>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</si>
  <si>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</si>
  <si>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</si>
  <si>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</si>
  <si>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</si>
  <si>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</si>
  <si>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</si>
  <si>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</si>
  <si>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</si>
  <si>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</si>
  <si>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</si>
  <si>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</si>
  <si>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</si>
  <si>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</si>
  <si>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</si>
  <si>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</si>
  <si>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</si>
  <si>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</si>
  <si>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</si>
  <si>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</si>
  <si>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</si>
  <si>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</si>
  <si>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</si>
  <si>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</si>
  <si>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</si>
  <si>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</si>
  <si>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</si>
  <si>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</si>
  <si>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</si>
  <si>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</si>
  <si>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</si>
  <si>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</si>
  <si>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</si>
  <si>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</si>
  <si>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</si>
  <si>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</si>
  <si>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</si>
  <si>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</si>
  <si>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</si>
  <si>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</si>
  <si>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</si>
  <si>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</si>
  <si>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</si>
  <si>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</si>
  <si>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</si>
  <si>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</si>
  <si>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</si>
  <si>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</si>
  <si>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</si>
  <si>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</si>
  <si>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</si>
  <si>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</si>
  <si>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</si>
  <si>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</si>
  <si>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</si>
  <si>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</si>
  <si>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</si>
  <si>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</si>
  <si>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</si>
  <si>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</si>
  <si>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</si>
  <si>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</si>
  <si>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</si>
  <si>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</si>
  <si>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</si>
  <si>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</si>
  <si>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</si>
  <si>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</si>
  <si>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</si>
  <si>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</si>
  <si>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</si>
  <si>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</si>
  <si>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</si>
  <si>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</si>
  <si>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</si>
  <si>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</si>
  <si>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</si>
  <si>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</si>
  <si>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</si>
  <si>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</si>
  <si>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</si>
  <si>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</si>
  <si>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</si>
  <si>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</si>
  <si>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</si>
  <si>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</si>
  <si>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</si>
  <si>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</si>
  <si>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</si>
  <si>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</si>
  <si>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</si>
  <si>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</si>
  <si>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</si>
  <si>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</si>
  <si>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</si>
  <si>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</si>
  <si>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</si>
  <si>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</si>
  <si>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</si>
  <si>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</si>
  <si>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</si>
  <si>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</si>
  <si>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</si>
  <si>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</si>
  <si>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</si>
  <si>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</si>
  <si>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</si>
  <si>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</si>
  <si>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</si>
  <si>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</si>
  <si>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</si>
  <si>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</si>
  <si>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</si>
  <si>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</si>
  <si>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</si>
  <si>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</si>
  <si>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</si>
  <si>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</si>
  <si>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</si>
  <si>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</si>
  <si>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</si>
  <si>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</si>
  <si>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</si>
  <si>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</si>
  <si>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</si>
  <si>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</si>
  <si>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</si>
  <si>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</si>
  <si>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</si>
  <si>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</si>
  <si>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</si>
  <si>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</si>
  <si>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</si>
  <si>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</si>
  <si>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</si>
  <si>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</si>
  <si>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</si>
  <si>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</si>
  <si>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</si>
  <si>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</si>
  <si>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</si>
  <si>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</si>
  <si>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</si>
  <si>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</si>
  <si>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</si>
  <si>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</si>
  <si>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</si>
  <si>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</si>
  <si>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</si>
  <si>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</si>
  <si>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</si>
  <si>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</si>
  <si>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</si>
  <si>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</si>
  <si>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</si>
  <si>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</si>
  <si>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</si>
  <si>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</si>
  <si>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</si>
  <si>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</si>
  <si>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</si>
  <si>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</si>
  <si>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</si>
  <si>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</si>
  <si>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</si>
  <si>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</si>
  <si>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</si>
  <si>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</si>
  <si>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</si>
  <si>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</si>
  <si>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</si>
  <si>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</si>
  <si>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</si>
  <si>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</si>
  <si>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</si>
  <si>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</si>
  <si>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</si>
  <si>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</si>
  <si>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</si>
  <si>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</si>
  <si>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</si>
  <si>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</si>
  <si>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</si>
  <si>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</si>
  <si>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</si>
  <si>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</si>
  <si>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</si>
  <si>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</si>
  <si>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</si>
  <si>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</si>
  <si>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</si>
  <si>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</si>
  <si>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</si>
  <si>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</si>
  <si>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</si>
  <si>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</si>
  <si>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</si>
  <si>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</si>
  <si>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</si>
  <si>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</si>
  <si>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</si>
  <si>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</si>
  <si>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</si>
  <si>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</si>
  <si>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</si>
  <si>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</si>
  <si>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</si>
  <si>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</si>
  <si>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</si>
  <si>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</si>
  <si>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</si>
  <si>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</si>
  <si>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</si>
  <si>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</si>
  <si>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</si>
  <si>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</si>
  <si>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</si>
  <si>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</si>
  <si>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</si>
  <si>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</si>
  <si>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</si>
  <si>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</si>
  <si>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</si>
  <si>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</si>
  <si>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</si>
  <si>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</si>
  <si>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</si>
  <si>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</si>
  <si>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</si>
  <si>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</si>
  <si>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</si>
  <si>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</si>
  <si>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</si>
  <si>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</si>
  <si>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</si>
  <si>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</si>
  <si>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</si>
  <si>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</si>
  <si>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</si>
  <si>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</si>
  <si>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</si>
  <si>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</si>
  <si>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</si>
  <si>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</si>
  <si>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</si>
  <si>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</si>
  <si>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</si>
  <si>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</si>
  <si>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</si>
  <si>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</si>
  <si>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</si>
  <si>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</si>
  <si>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</si>
  <si>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</si>
  <si>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</si>
  <si>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</si>
  <si>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</si>
  <si>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</si>
  <si>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</si>
  <si>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</si>
  <si>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</si>
  <si>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</si>
  <si>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</si>
  <si>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</si>
  <si>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</si>
  <si>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</si>
  <si>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</si>
  <si>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</si>
  <si>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</si>
  <si>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</si>
  <si>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</si>
  <si>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</si>
  <si>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</si>
  <si>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</si>
  <si>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</si>
  <si>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</si>
  <si>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</si>
  <si>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</si>
  <si>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</si>
  <si>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</si>
  <si>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</si>
  <si>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</si>
  <si>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</si>
  <si>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</si>
  <si>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</si>
  <si>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</si>
  <si>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</si>
  <si>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</si>
  <si>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</si>
  <si>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</si>
  <si>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</si>
  <si>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</si>
  <si>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</si>
  <si>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</si>
  <si>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</si>
  <si>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</si>
  <si>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</si>
  <si>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</si>
  <si>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</si>
  <si>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</si>
  <si>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</si>
  <si>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</si>
  <si>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</si>
  <si>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</si>
  <si>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</si>
  <si>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</si>
  <si>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</si>
  <si>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</si>
  <si>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</si>
  <si>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</si>
  <si>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</si>
  <si>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</si>
  <si>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</si>
  <si>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</si>
  <si>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</si>
  <si>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</si>
  <si>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</si>
  <si>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</si>
  <si>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</si>
  <si>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</si>
  <si>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</si>
  <si>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</si>
  <si>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</si>
  <si>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</si>
  <si>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</si>
  <si>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</si>
  <si>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</si>
  <si>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</si>
  <si>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</si>
  <si>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</si>
  <si>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</si>
  <si>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</si>
  <si>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</si>
  <si>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</si>
  <si>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</si>
  <si>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</si>
  <si>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</si>
  <si>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</si>
  <si>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</si>
  <si>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</si>
  <si>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</si>
  <si>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</si>
  <si>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</si>
  <si>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</si>
  <si>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</si>
  <si>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</si>
  <si>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</si>
  <si>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</si>
  <si>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</si>
  <si>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</si>
  <si>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</si>
  <si>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</si>
  <si>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</si>
  <si>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</si>
  <si>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</si>
  <si>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</si>
  <si>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</si>
  <si>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</si>
  <si>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</si>
  <si>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</si>
  <si>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</si>
  <si>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</si>
  <si>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</si>
  <si>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</si>
  <si>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</si>
  <si>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</si>
  <si>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</si>
  <si>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</si>
  <si>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</si>
  <si>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</si>
  <si>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</si>
  <si>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</si>
  <si>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</si>
  <si>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</si>
  <si>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</si>
  <si>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</si>
  <si>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</si>
  <si>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</si>
  <si>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</si>
  <si>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</si>
  <si>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</si>
  <si>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</si>
  <si>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</si>
  <si>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</si>
  <si>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</si>
  <si>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</si>
  <si>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</si>
  <si>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</si>
  <si>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</si>
  <si>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</si>
  <si>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</si>
  <si>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</si>
  <si>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</si>
  <si>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</si>
  <si>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</si>
  <si>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</si>
  <si>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</si>
  <si>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</si>
  <si>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</si>
  <si>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</si>
  <si>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</si>
  <si>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</si>
  <si>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</si>
  <si>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</si>
  <si>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</si>
  <si>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</si>
  <si>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</si>
  <si>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</si>
  <si>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</si>
  <si>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</si>
  <si>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</si>
  <si>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</si>
  <si>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</si>
  <si>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</si>
  <si>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</si>
  <si>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</si>
  <si>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</si>
  <si>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</si>
  <si>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</si>
  <si>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</si>
  <si>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</si>
  <si>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</si>
  <si>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</si>
  <si>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</si>
  <si>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</si>
  <si>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</si>
  <si>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</si>
  <si>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</si>
  <si>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</si>
  <si>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</si>
  <si>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</si>
  <si>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</si>
  <si>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</si>
  <si>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</si>
  <si>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</si>
  <si>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</si>
  <si>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</si>
  <si>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</si>
  <si>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</si>
  <si>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</si>
  <si>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</si>
  <si>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</si>
  <si>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</si>
  <si>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</si>
  <si>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</si>
  <si>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</si>
  <si>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</si>
  <si>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</si>
  <si>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</si>
  <si>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</si>
  <si>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</si>
  <si>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</si>
  <si>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</si>
  <si>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</si>
  <si>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</si>
  <si>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</si>
  <si>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</si>
  <si>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</si>
  <si>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</si>
  <si>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</si>
  <si>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</si>
  <si>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</si>
  <si>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</si>
  <si>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</si>
  <si>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</si>
  <si>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</si>
  <si>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</si>
  <si>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</si>
  <si>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</si>
  <si>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</si>
  <si>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</si>
  <si>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</si>
  <si>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</si>
  <si>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</si>
  <si>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</si>
  <si>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</si>
  <si>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</si>
  <si>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</si>
  <si>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</si>
  <si>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</si>
  <si>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</si>
  <si>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</si>
  <si>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</si>
  <si>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</si>
  <si>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</si>
  <si>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</si>
  <si>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</si>
  <si>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</si>
  <si>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</si>
  <si>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</si>
  <si>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</si>
  <si>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</si>
  <si>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</si>
  <si>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</si>
  <si>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</si>
  <si>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</si>
  <si>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</si>
  <si>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</si>
  <si>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</si>
  <si>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</si>
  <si>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</si>
  <si>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</si>
  <si>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</si>
  <si>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</si>
  <si>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</si>
  <si>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</si>
  <si>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</si>
  <si>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</si>
  <si>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</si>
  <si>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</si>
  <si>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</si>
  <si>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</si>
  <si>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</si>
  <si>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</si>
  <si>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</si>
  <si>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</si>
  <si>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</si>
  <si>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</si>
  <si>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</si>
  <si>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</si>
  <si>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</si>
  <si>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</si>
  <si>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</si>
  <si>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</si>
  <si>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</si>
  <si>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</si>
  <si>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</si>
  <si>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</si>
  <si>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</si>
  <si>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</si>
  <si>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</si>
  <si>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</si>
  <si>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</si>
  <si>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</si>
  <si>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</si>
  <si>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</si>
  <si>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</si>
  <si>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</si>
  <si>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</si>
  <si>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</si>
  <si>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</si>
  <si>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</si>
  <si>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</si>
  <si>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</si>
  <si>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</si>
  <si>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</si>
  <si>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</si>
  <si>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</si>
  <si>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</si>
  <si>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</si>
  <si>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</si>
  <si>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</si>
  <si>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</si>
  <si>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</si>
  <si>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</si>
  <si>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</si>
  <si>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</si>
  <si>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</si>
  <si>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</si>
  <si>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</si>
  <si>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</si>
  <si>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</si>
  <si>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</si>
  <si>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</si>
  <si>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</si>
  <si>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</si>
  <si>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</si>
  <si>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</si>
  <si>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</si>
  <si>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</si>
  <si>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</si>
  <si>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</si>
  <si>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</si>
  <si>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</si>
  <si>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</si>
  <si>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</si>
  <si>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</si>
  <si>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</si>
  <si>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</si>
  <si>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</si>
  <si>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</si>
  <si>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</si>
  <si>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</si>
  <si>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</si>
  <si>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</si>
  <si>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</si>
  <si>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</si>
  <si>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</si>
  <si>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</si>
  <si>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</si>
  <si>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</si>
  <si>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</si>
  <si>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</si>
  <si>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</si>
  <si>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</si>
  <si>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</si>
  <si>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</si>
  <si>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</si>
  <si>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</si>
  <si>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</si>
  <si>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</si>
  <si>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</si>
  <si>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</si>
  <si>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</si>
  <si>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</si>
  <si>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</si>
  <si>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</si>
  <si>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</si>
  <si>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</si>
  <si>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</si>
  <si>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</si>
  <si>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</si>
  <si>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</si>
  <si>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</si>
  <si>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</si>
  <si>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</si>
  <si>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</si>
  <si>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</si>
  <si>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</si>
  <si>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</si>
  <si>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</si>
  <si>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</si>
  <si>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</si>
  <si>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</si>
  <si>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</si>
  <si>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</si>
  <si>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</si>
  <si>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</si>
  <si>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</si>
  <si>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</si>
  <si>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</si>
  <si>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</si>
  <si>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</si>
  <si>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</si>
  <si>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</si>
  <si>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</si>
  <si>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</si>
  <si>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</si>
  <si>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</si>
  <si>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</si>
  <si>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</si>
  <si>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</si>
  <si>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</si>
  <si>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</si>
  <si>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</si>
  <si>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</si>
  <si>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</si>
  <si>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</si>
  <si>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</si>
  <si>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</si>
  <si>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</si>
  <si>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</si>
  <si>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</si>
  <si>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</si>
  <si>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</si>
  <si>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</si>
  <si>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</si>
  <si>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</si>
  <si>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</si>
  <si>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</si>
  <si>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</si>
  <si>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</si>
  <si>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</si>
  <si>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</si>
  <si>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</si>
  <si>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</si>
  <si>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</si>
  <si>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</si>
  <si>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</si>
  <si>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</si>
  <si>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</si>
  <si>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</si>
  <si>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</si>
  <si>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</si>
  <si>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</si>
  <si>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</si>
  <si>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</si>
  <si>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</si>
  <si>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</si>
  <si>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</si>
  <si>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</si>
  <si>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</si>
  <si>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</si>
  <si>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</si>
  <si>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</si>
  <si>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</si>
  <si>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</si>
  <si>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</si>
  <si>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</si>
  <si>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</si>
  <si>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</si>
  <si>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</si>
  <si>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</si>
  <si>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</si>
  <si>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</si>
  <si>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</si>
  <si>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</si>
  <si>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</si>
  <si>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</si>
  <si>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</si>
  <si>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</si>
  <si>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</si>
  <si>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</si>
  <si>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</si>
  <si>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</si>
  <si>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</si>
  <si>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</si>
  <si>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</si>
  <si>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</si>
  <si>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</si>
  <si>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</si>
  <si>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</si>
  <si>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</si>
  <si>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</si>
  <si>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</si>
  <si>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</si>
  <si>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</si>
  <si>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</si>
  <si>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</si>
  <si>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</si>
  <si>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</si>
  <si>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</si>
  <si>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</si>
  <si>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</si>
  <si>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</si>
  <si>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</si>
  <si>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</si>
  <si>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</si>
  <si>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</si>
  <si>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</si>
  <si>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</si>
  <si>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</si>
  <si>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</si>
  <si>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</si>
  <si>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</si>
  <si>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</si>
  <si>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</si>
  <si>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</si>
  <si>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</si>
  <si>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</si>
  <si>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</si>
  <si>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</si>
  <si>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</si>
  <si>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</si>
  <si>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</si>
  <si>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</si>
  <si>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</si>
  <si>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</si>
  <si>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</si>
  <si>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</si>
  <si>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</si>
  <si>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</si>
  <si>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</si>
  <si>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</si>
  <si>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</si>
  <si>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</si>
  <si>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</si>
  <si>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</si>
  <si>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</si>
  <si>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</si>
  <si>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</si>
  <si>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</si>
  <si>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</si>
  <si>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</si>
  <si>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</si>
  <si>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</si>
  <si>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</si>
  <si>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</si>
  <si>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</si>
  <si>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</si>
  <si>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</si>
  <si>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</si>
  <si>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</si>
  <si>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</si>
  <si>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</si>
  <si>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</si>
  <si>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</si>
  <si>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</si>
  <si>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</si>
  <si>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</si>
  <si>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</si>
  <si>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</si>
  <si>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</si>
  <si>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</si>
  <si>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</si>
  <si>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</si>
  <si>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</si>
  <si>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</si>
  <si>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</si>
  <si>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</si>
  <si>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</si>
  <si>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</si>
  <si>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</si>
  <si>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</si>
  <si>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</si>
  <si>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</si>
  <si>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</si>
  <si>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</si>
  <si>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</si>
  <si>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</si>
  <si>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</si>
  <si>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</si>
  <si>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</si>
  <si>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</si>
  <si>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</si>
  <si>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</si>
  <si>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</si>
  <si>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</si>
  <si>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</si>
  <si>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</si>
  <si>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</si>
  <si>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</si>
  <si>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</si>
  <si>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</si>
  <si>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</si>
  <si>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</si>
  <si>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</si>
  <si>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</si>
  <si>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</si>
  <si>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</si>
  <si>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</si>
  <si>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</si>
  <si>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</si>
  <si>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</si>
  <si>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</si>
  <si>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</si>
  <si>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</si>
  <si>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</si>
  <si>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</si>
  <si>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</si>
  <si>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</si>
  <si>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</si>
  <si>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</si>
  <si>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</si>
  <si>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</si>
  <si>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</si>
  <si>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</si>
  <si>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</si>
  <si>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</si>
  <si>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</si>
  <si>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</si>
  <si>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</si>
  <si>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</si>
  <si>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</si>
  <si>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</si>
  <si>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</si>
  <si>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</si>
  <si>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</si>
  <si>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</si>
  <si>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</si>
  <si>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</si>
  <si>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</si>
  <si>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</si>
  <si>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</si>
  <si>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</si>
  <si>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</si>
  <si>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</si>
  <si>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</si>
  <si>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</si>
  <si>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</si>
  <si>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</si>
  <si>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</si>
  <si>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</si>
  <si>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</si>
  <si>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</si>
  <si>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</si>
  <si>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</si>
  <si>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</si>
  <si>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</si>
  <si>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</si>
  <si>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</si>
  <si>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</si>
  <si>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</si>
  <si>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</si>
  <si>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</si>
  <si>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</si>
  <si>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</si>
  <si>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</si>
  <si>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</si>
  <si>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</si>
  <si>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</si>
  <si>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</si>
  <si>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</si>
  <si>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</si>
  <si>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</si>
  <si>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</si>
  <si>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</si>
  <si>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</si>
  <si>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</si>
  <si>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</si>
  <si>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</si>
  <si>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</si>
  <si>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</si>
  <si>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</si>
  <si>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</si>
  <si>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</si>
  <si>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</si>
  <si>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</si>
  <si>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</si>
  <si>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</si>
  <si>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</si>
  <si>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</si>
  <si>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</si>
  <si>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</si>
  <si>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</si>
  <si>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</si>
  <si>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</si>
  <si>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</si>
  <si>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</si>
  <si>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</si>
  <si>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</si>
  <si>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</si>
  <si>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</si>
  <si>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</si>
  <si>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</si>
  <si>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</si>
  <si>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</si>
  <si>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</si>
  <si>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</si>
  <si>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</si>
  <si>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</si>
  <si>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</si>
  <si>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</si>
  <si>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</si>
  <si>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</si>
  <si>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</si>
  <si>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</si>
  <si>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</si>
  <si>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</si>
  <si>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</si>
  <si>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</si>
  <si>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</si>
  <si>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</si>
  <si>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</si>
  <si>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</si>
  <si>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</si>
  <si>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</si>
  <si>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</si>
  <si>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</si>
  <si>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</si>
  <si>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</si>
  <si>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</si>
  <si>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</si>
  <si>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</si>
  <si>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</si>
  <si>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</si>
  <si>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</si>
  <si>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</si>
  <si>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</si>
  <si>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</si>
  <si>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</si>
  <si>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</si>
  <si>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</si>
  <si>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</si>
  <si>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</si>
  <si>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</si>
  <si>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</si>
  <si>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</si>
  <si>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</si>
  <si>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</si>
  <si>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</si>
  <si>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</si>
  <si>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</si>
  <si>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</si>
  <si>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</si>
  <si>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</si>
  <si>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</si>
  <si>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</si>
  <si>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</si>
  <si>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</si>
  <si>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</si>
  <si>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</si>
  <si>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</si>
  <si>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</si>
  <si>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</si>
  <si>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</si>
  <si>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</si>
  <si>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</si>
  <si>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</si>
  <si>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</si>
  <si>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</si>
  <si>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</si>
  <si>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</si>
  <si>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</si>
  <si>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</si>
  <si>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</si>
  <si>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</si>
  <si>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</si>
  <si>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</si>
  <si>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</si>
  <si>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</si>
  <si>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</si>
  <si>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</si>
  <si>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</si>
  <si>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</si>
  <si>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</si>
  <si>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</si>
  <si>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</si>
  <si>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</si>
  <si>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</si>
  <si>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</si>
  <si>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</si>
  <si>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</si>
  <si>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</si>
  <si>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</si>
  <si>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</si>
  <si>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</si>
  <si>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</si>
  <si>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</si>
  <si>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</si>
  <si>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</si>
  <si>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</si>
  <si>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</si>
  <si>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</si>
  <si>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</si>
  <si>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</si>
  <si>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</si>
  <si>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</si>
  <si>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</si>
  <si>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</si>
  <si>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</si>
  <si>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</si>
  <si>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</si>
  <si>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</si>
  <si>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</si>
  <si>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</si>
  <si>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</si>
  <si>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</si>
  <si>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</si>
  <si>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</si>
  <si>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</si>
  <si>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</si>
  <si>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</si>
  <si>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</si>
  <si>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</si>
  <si>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</si>
  <si>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</si>
  <si>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</si>
  <si>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</si>
  <si>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</si>
  <si>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</si>
  <si>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</si>
  <si>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</si>
  <si>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</si>
  <si>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</si>
  <si>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</si>
  <si>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</si>
  <si>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</si>
  <si>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</si>
  <si>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</si>
  <si>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</si>
  <si>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</si>
  <si>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</si>
  <si>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</si>
  <si>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</si>
  <si>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</si>
  <si>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</si>
  <si>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</si>
  <si>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</si>
  <si>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</si>
  <si>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</si>
  <si>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</si>
  <si>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</si>
  <si>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</si>
  <si>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</si>
  <si>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</si>
  <si>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</si>
  <si>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</si>
  <si>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</si>
  <si>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</si>
  <si>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</si>
  <si>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</si>
  <si>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</si>
  <si>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</si>
  <si>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</si>
  <si>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</si>
  <si>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</si>
  <si>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</si>
  <si>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</si>
  <si>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</si>
  <si>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</si>
  <si>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</si>
  <si>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</si>
  <si>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</si>
  <si>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</si>
  <si>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</si>
  <si>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</si>
  <si>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</si>
  <si>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</si>
  <si>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</si>
  <si>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</si>
  <si>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</si>
  <si>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</si>
  <si>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</si>
  <si>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</si>
  <si>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</si>
  <si>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</si>
  <si>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</si>
  <si>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</si>
  <si>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</si>
  <si>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</si>
  <si>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</si>
  <si>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</si>
  <si>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</si>
  <si>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</si>
  <si>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</si>
  <si>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</si>
  <si>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</si>
  <si>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</si>
  <si>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</si>
  <si>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</si>
  <si>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</si>
  <si>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</si>
  <si>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</si>
  <si>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</si>
  <si>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</si>
  <si>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</si>
  <si>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</si>
  <si>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</si>
  <si>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</si>
  <si>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</si>
  <si>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</si>
  <si>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</si>
  <si>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</si>
  <si>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</si>
  <si>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</si>
  <si>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</si>
  <si>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</si>
  <si>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</si>
  <si>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</si>
  <si>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</si>
  <si>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</si>
  <si>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</si>
  <si>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</si>
  <si>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</si>
  <si>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</si>
  <si>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</si>
  <si>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</si>
  <si>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</si>
  <si>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</si>
  <si>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</si>
  <si>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</si>
  <si>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</si>
  <si>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</si>
  <si>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</si>
  <si>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</si>
  <si>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</si>
  <si>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</si>
  <si>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</si>
  <si>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</si>
  <si>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</si>
  <si>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</si>
  <si>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</si>
  <si>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</si>
  <si>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</si>
  <si>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</si>
  <si>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</si>
  <si>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</si>
  <si>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</si>
  <si>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</si>
  <si>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</si>
  <si>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</si>
  <si>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</si>
  <si>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</si>
  <si>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</si>
  <si>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</si>
  <si>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</si>
  <si>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</si>
  <si>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</si>
  <si>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</si>
  <si>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</si>
  <si>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</si>
  <si>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</si>
  <si>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</si>
  <si>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</si>
  <si>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</si>
  <si>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</si>
  <si>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</si>
  <si>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</si>
  <si>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</si>
  <si>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</si>
  <si>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</si>
  <si>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</si>
  <si>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</si>
  <si>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</si>
  <si>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</si>
  <si>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</si>
  <si>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</si>
  <si>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</si>
  <si>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</si>
  <si>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</si>
  <si>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</si>
  <si>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</si>
  <si>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</si>
  <si>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</si>
  <si>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</si>
  <si>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</si>
  <si>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</si>
  <si>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</si>
  <si>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</si>
  <si>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</si>
  <si>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</si>
  <si>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</si>
  <si>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</si>
  <si>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</si>
  <si>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</si>
  <si>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</si>
  <si>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</si>
  <si>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</si>
  <si>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</si>
  <si>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</si>
  <si>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</si>
  <si>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</si>
  <si>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</si>
  <si>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</si>
  <si>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</si>
  <si>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</si>
  <si>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</si>
  <si>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</si>
  <si>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</si>
  <si>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</si>
  <si>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</si>
  <si>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</si>
  <si>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</si>
  <si>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</si>
  <si>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</si>
  <si>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</si>
  <si>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</si>
  <si>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</si>
  <si>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</si>
  <si>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</si>
  <si>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</si>
  <si>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</si>
  <si>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</si>
  <si>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</si>
  <si>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</si>
  <si>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</si>
  <si>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</si>
  <si>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</si>
  <si>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</si>
  <si>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</si>
  <si>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</si>
  <si>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</si>
  <si>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</si>
  <si>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</si>
  <si>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</si>
  <si>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</si>
  <si>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</si>
  <si>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</si>
  <si>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</si>
  <si>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</si>
  <si>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</si>
  <si>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</si>
  <si>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</si>
  <si>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</si>
  <si>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</si>
  <si>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</si>
  <si>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</si>
  <si>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</si>
  <si>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</si>
  <si>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</si>
  <si>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</si>
  <si>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</si>
  <si>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</si>
  <si>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</si>
  <si>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</si>
  <si>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</si>
  <si>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</si>
  <si>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</si>
  <si>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</si>
  <si>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</si>
  <si>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</si>
  <si>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</si>
  <si>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</si>
  <si>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</si>
  <si>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</si>
  <si>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</si>
  <si>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</si>
  <si>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</si>
  <si>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</si>
  <si>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</si>
  <si>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</si>
  <si>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</si>
  <si>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</si>
  <si>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</si>
  <si>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</si>
  <si>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</si>
  <si>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</si>
  <si>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</si>
  <si>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</si>
  <si>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</si>
  <si>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</si>
  <si>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</si>
  <si>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</si>
  <si>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</si>
  <si>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</si>
  <si>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</si>
  <si>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</si>
  <si>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</si>
  <si>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</si>
  <si>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</si>
  <si>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</si>
  <si>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</si>
  <si>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</si>
  <si>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</si>
  <si>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</si>
  <si>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</si>
  <si>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</si>
  <si>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</si>
  <si>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</si>
  <si>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</si>
  <si>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</si>
  <si>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</si>
  <si>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</si>
  <si>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</si>
  <si>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</si>
  <si>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</si>
  <si>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</si>
  <si>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</si>
  <si>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</si>
  <si>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</si>
  <si>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</si>
  <si>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</si>
  <si>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</si>
  <si>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</si>
  <si>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</si>
  <si>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</si>
  <si>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</si>
  <si>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</si>
  <si>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</si>
  <si>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</si>
  <si>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</si>
  <si>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</si>
  <si>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</si>
  <si>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</si>
  <si>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</si>
  <si>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</si>
  <si>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</si>
  <si>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</si>
  <si>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</si>
  <si>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</si>
  <si>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</si>
  <si>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</si>
  <si>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</si>
  <si>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</si>
  <si>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</si>
  <si>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</si>
  <si>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</si>
  <si>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</si>
  <si>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</si>
  <si>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</si>
  <si>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</si>
  <si>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</si>
  <si>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</si>
  <si>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</si>
  <si>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</si>
  <si>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</si>
  <si>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</si>
  <si>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</si>
  <si>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</si>
  <si>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</si>
  <si>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</si>
  <si>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</si>
  <si>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</si>
  <si>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</si>
  <si>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</si>
  <si>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</si>
  <si>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</si>
  <si>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</si>
  <si>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</si>
  <si>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</si>
  <si>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</si>
  <si>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</si>
  <si>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</si>
  <si>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</si>
  <si>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</si>
  <si>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</si>
  <si>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</si>
  <si>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</si>
  <si>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</si>
  <si>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</si>
  <si>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</si>
  <si>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</si>
  <si>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</si>
  <si>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</si>
  <si>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</si>
  <si>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</si>
  <si>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</si>
  <si>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</si>
  <si>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</si>
  <si>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</si>
  <si>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</si>
  <si>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</si>
  <si>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</si>
  <si>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</si>
  <si>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</si>
  <si>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</si>
  <si>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</si>
  <si>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</si>
  <si>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</si>
  <si>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</si>
  <si>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</si>
  <si>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</si>
  <si>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</si>
  <si>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</si>
  <si>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</si>
  <si>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</si>
  <si>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</si>
  <si>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</si>
  <si>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</si>
  <si>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</si>
  <si>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</si>
  <si>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</si>
  <si>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</si>
  <si>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</si>
  <si>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</si>
  <si>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</si>
  <si>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</si>
  <si>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</si>
  <si>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</si>
  <si>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</si>
  <si>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</si>
  <si>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</si>
  <si>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</si>
  <si>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</si>
  <si>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</si>
  <si>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</si>
  <si>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</si>
  <si>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</si>
  <si>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</si>
  <si>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</si>
  <si>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</si>
  <si>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</si>
  <si>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</si>
  <si>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</si>
  <si>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</si>
  <si>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</si>
  <si>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</si>
  <si>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</si>
  <si>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</si>
  <si>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</si>
  <si>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</si>
  <si>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</si>
  <si>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</si>
  <si>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</si>
  <si>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</si>
  <si>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</si>
  <si>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</si>
  <si>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</si>
  <si>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</si>
  <si>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</si>
  <si>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</si>
  <si>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</si>
  <si>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</si>
  <si>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</si>
  <si>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</si>
  <si>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</si>
  <si>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</si>
  <si>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</si>
  <si>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</si>
  <si>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</si>
  <si>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</si>
  <si>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</si>
  <si>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</si>
  <si>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</si>
  <si>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</si>
  <si>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</si>
  <si>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</si>
  <si>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</si>
  <si>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</si>
  <si>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</si>
  <si>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</si>
  <si>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</si>
  <si>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</si>
  <si>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</si>
  <si>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</si>
  <si>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</si>
  <si>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</si>
  <si>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</si>
  <si>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</si>
  <si>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</si>
  <si>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</si>
  <si>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</si>
  <si>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</si>
  <si>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</si>
  <si>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</si>
  <si>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</si>
  <si>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</si>
  <si>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</si>
  <si>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</si>
  <si>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</si>
  <si>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</si>
  <si>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</si>
  <si>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</si>
  <si>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</si>
  <si>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</si>
  <si>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</si>
  <si>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</si>
  <si>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</si>
  <si>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</si>
  <si>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</si>
  <si>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</si>
  <si>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</si>
  <si>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</si>
  <si>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</si>
  <si>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</si>
  <si>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</si>
  <si>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</si>
  <si>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</si>
  <si>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</si>
  <si>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</si>
  <si>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</si>
  <si>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</si>
  <si>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</si>
  <si>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</si>
  <si>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</si>
  <si>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</si>
  <si>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</si>
  <si>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</si>
  <si>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</si>
  <si>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</si>
  <si>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</si>
  <si>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</si>
  <si>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</si>
  <si>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</si>
  <si>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</si>
  <si>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</si>
  <si>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</si>
  <si>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</si>
  <si>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</si>
  <si>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</si>
  <si>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</si>
  <si>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</si>
  <si>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</si>
  <si>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</si>
  <si>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</si>
  <si>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</si>
  <si>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</si>
  <si>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</si>
  <si>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</si>
  <si>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</si>
  <si>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</si>
  <si>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</si>
  <si>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</si>
  <si>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</si>
  <si>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</si>
  <si>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</si>
  <si>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</si>
  <si>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</si>
  <si>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</si>
  <si>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</si>
  <si>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</si>
  <si>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</si>
  <si>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</si>
  <si>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</si>
  <si>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</si>
  <si>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</si>
  <si>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</si>
  <si>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</si>
  <si>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</si>
  <si>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</si>
  <si>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</si>
  <si>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</si>
  <si>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</si>
  <si>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</si>
  <si>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</si>
  <si>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</si>
  <si>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</si>
  <si>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</si>
  <si>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</si>
  <si>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</si>
  <si>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</si>
  <si>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</si>
  <si>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</si>
  <si>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</si>
  <si>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</si>
  <si>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</si>
  <si>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</si>
  <si>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</si>
  <si>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</si>
  <si>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</si>
  <si>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</si>
  <si>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</si>
  <si>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</si>
  <si>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</si>
  <si>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</si>
  <si>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</si>
  <si>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</si>
  <si>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</si>
  <si>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</si>
  <si>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</si>
  <si>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</si>
  <si>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</si>
  <si>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</si>
  <si>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</si>
  <si>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</si>
  <si>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</si>
  <si>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</si>
  <si>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</si>
  <si>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</si>
  <si>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</si>
  <si>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</si>
  <si>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</si>
  <si>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</si>
  <si>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</si>
  <si>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</si>
  <si>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</si>
  <si>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</si>
  <si>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</si>
  <si>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</si>
  <si>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</si>
  <si>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</si>
  <si>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</si>
  <si>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</si>
  <si>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</si>
  <si>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</si>
  <si>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</si>
  <si>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</si>
  <si>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</si>
  <si>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</si>
  <si>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</si>
  <si>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</si>
  <si>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</si>
  <si>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</si>
  <si>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</si>
  <si>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</si>
  <si>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</si>
  <si>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</si>
  <si>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</si>
  <si>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</si>
  <si>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</si>
  <si>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</si>
  <si>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</si>
  <si>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</si>
  <si>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</si>
  <si>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</si>
  <si>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</si>
  <si>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</si>
  <si>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</si>
  <si>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</si>
  <si>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</si>
  <si>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</si>
  <si>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</si>
  <si>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</si>
  <si>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</si>
  <si>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</si>
  <si>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</si>
  <si>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</si>
  <si>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</si>
  <si>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</si>
  <si>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</si>
  <si>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</si>
  <si>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</si>
  <si>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</si>
  <si>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</si>
  <si>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</si>
  <si>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</si>
  <si>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</si>
  <si>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</si>
  <si>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</si>
  <si>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</si>
  <si>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</si>
  <si>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</si>
  <si>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</si>
  <si>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</si>
  <si>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</si>
  <si>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</si>
  <si>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</si>
  <si>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</si>
  <si>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</si>
  <si>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</si>
  <si>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</si>
  <si>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</si>
  <si>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</si>
  <si>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</si>
  <si>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</si>
  <si>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</si>
  <si>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</si>
  <si>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</si>
  <si>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</si>
  <si>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</si>
  <si>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</si>
  <si>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</si>
  <si>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</si>
  <si>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</si>
  <si>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</si>
  <si>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</si>
  <si>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</si>
  <si>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</si>
  <si>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</si>
  <si>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</si>
  <si>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</si>
  <si>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</si>
  <si>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</si>
  <si>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</si>
  <si>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</si>
  <si>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</si>
  <si>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</si>
  <si>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</si>
  <si>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</si>
  <si>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</si>
  <si>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</si>
  <si>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</si>
  <si>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</si>
  <si>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</si>
  <si>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</si>
  <si>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</si>
  <si>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</si>
  <si>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</si>
  <si>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</si>
  <si>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</si>
  <si>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</si>
  <si>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</si>
  <si>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</si>
  <si>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</si>
  <si>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</si>
  <si>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</si>
  <si>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</si>
  <si>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</si>
  <si>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</si>
  <si>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</si>
  <si>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</si>
  <si>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</si>
  <si>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</si>
  <si>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</si>
  <si>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</si>
  <si>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</si>
  <si>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</si>
  <si>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</si>
  <si>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</si>
  <si>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</si>
  <si>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</si>
  <si>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</si>
  <si>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</si>
  <si>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</si>
  <si>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</si>
  <si>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</si>
  <si>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</si>
  <si>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</si>
  <si>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</si>
  <si>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</si>
  <si>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</si>
  <si>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</si>
  <si>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</si>
  <si>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</si>
  <si>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</si>
  <si>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</si>
  <si>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</si>
  <si>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</si>
  <si>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</si>
  <si>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</si>
  <si>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</si>
  <si>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</si>
  <si>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</si>
  <si>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</si>
  <si>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</si>
  <si>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</si>
  <si>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</si>
  <si>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</si>
  <si>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</si>
  <si>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</si>
  <si>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</si>
  <si>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</si>
  <si>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</si>
  <si>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</si>
  <si>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</si>
  <si>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</si>
  <si>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</si>
  <si>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</si>
  <si>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</si>
  <si>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</si>
  <si>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</si>
  <si>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</si>
  <si>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</si>
  <si>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</si>
  <si>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</si>
  <si>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</si>
  <si>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</si>
  <si>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</si>
  <si>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</si>
  <si>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</si>
  <si>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</si>
  <si>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</si>
  <si>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</si>
  <si>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</si>
  <si>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</si>
  <si>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</si>
  <si>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</si>
  <si>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</si>
  <si>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</si>
  <si>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</si>
  <si>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</si>
  <si>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</si>
  <si>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</si>
  <si>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</si>
  <si>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</si>
  <si>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</si>
  <si>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</si>
  <si>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</si>
  <si>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</si>
  <si>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</si>
  <si>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</si>
  <si>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</si>
  <si>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</si>
  <si>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</si>
  <si>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</si>
  <si>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</si>
  <si>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</si>
  <si>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</si>
  <si>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</si>
  <si>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</si>
  <si>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</si>
  <si>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</si>
  <si>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</si>
  <si>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</si>
  <si>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</si>
  <si>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</si>
  <si>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</si>
  <si>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</si>
  <si>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</si>
  <si>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</si>
  <si>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</si>
  <si>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</si>
  <si>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</si>
  <si>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</si>
  <si>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</si>
  <si>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</si>
  <si>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</si>
  <si>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</si>
  <si>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</si>
  <si>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</si>
  <si>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</si>
  <si>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</si>
  <si>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</si>
  <si>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</si>
  <si>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</si>
  <si>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</si>
  <si>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</si>
  <si>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</si>
  <si>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</si>
  <si>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</si>
  <si>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</si>
  <si>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</si>
  <si>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</si>
  <si>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</si>
  <si>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</si>
  <si>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</si>
  <si>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</si>
  <si>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</si>
  <si>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</si>
  <si>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</si>
  <si>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</si>
  <si>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</si>
  <si>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</si>
  <si>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</si>
  <si>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</si>
  <si>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</si>
  <si>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</si>
  <si>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</si>
  <si>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</si>
  <si>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</si>
  <si>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</si>
  <si>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</si>
  <si>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</si>
  <si>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</si>
  <si>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</si>
  <si>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</si>
  <si>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</si>
  <si>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</si>
  <si>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</si>
  <si>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</si>
  <si>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</si>
  <si>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</si>
  <si>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</si>
  <si>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</si>
  <si>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</si>
  <si>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</si>
  <si>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</si>
  <si>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</si>
  <si>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</si>
  <si>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</si>
  <si>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</si>
  <si>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</si>
  <si>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</si>
  <si>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</si>
  <si>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</si>
  <si>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</si>
  <si>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</si>
  <si>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</si>
  <si>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</si>
  <si>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</si>
  <si>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</si>
  <si>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</si>
  <si>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</si>
  <si>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</si>
  <si>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</si>
  <si>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</si>
  <si>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</si>
  <si>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</si>
  <si>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</si>
  <si>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</si>
  <si>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</si>
  <si>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</si>
  <si>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</si>
  <si>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</si>
  <si>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</si>
  <si>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</si>
  <si>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</si>
  <si>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</si>
  <si>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</si>
  <si>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</si>
  <si>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</si>
  <si>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</si>
  <si>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</si>
  <si>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</si>
  <si>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</si>
  <si>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</si>
  <si>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</si>
  <si>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</si>
  <si>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</si>
  <si>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</si>
  <si>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</si>
  <si>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</si>
  <si>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</si>
  <si>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</si>
  <si>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</si>
  <si>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</si>
  <si>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</si>
  <si>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</si>
  <si>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</si>
  <si>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</si>
  <si>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</si>
  <si>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</si>
  <si>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</si>
  <si>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</si>
  <si>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</si>
  <si>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</si>
  <si>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</si>
  <si>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</si>
  <si>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</si>
  <si>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</si>
  <si>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</si>
  <si>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</si>
  <si>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</si>
  <si>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</si>
  <si>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</si>
  <si>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</si>
  <si>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</si>
  <si>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</si>
  <si>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</si>
  <si>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</si>
  <si>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</si>
  <si>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</si>
  <si>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</si>
  <si>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</si>
  <si>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</si>
  <si>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</si>
  <si>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</si>
  <si>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</si>
  <si>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</si>
  <si>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</si>
  <si>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</si>
  <si>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</si>
  <si>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</si>
  <si>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</si>
  <si>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</si>
  <si>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</si>
  <si>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</si>
  <si>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</si>
  <si>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</si>
  <si>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</si>
  <si>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</si>
  <si>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</si>
  <si>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</si>
  <si>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</si>
  <si>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</si>
  <si>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</si>
  <si>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</si>
  <si>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</si>
  <si>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</si>
  <si>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</si>
  <si>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</si>
  <si>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</si>
  <si>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</si>
  <si>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</si>
  <si>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</si>
  <si>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</si>
  <si>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</si>
  <si>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</si>
  <si>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</si>
  <si>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</si>
  <si>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</si>
  <si>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</si>
  <si>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</si>
  <si>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</si>
  <si>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</si>
  <si>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</si>
  <si>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</si>
  <si>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</si>
  <si>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</si>
  <si>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</si>
  <si>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</si>
  <si>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</si>
  <si>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</si>
  <si>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</si>
  <si>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</si>
  <si>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</si>
  <si>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</si>
  <si>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</si>
  <si>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</si>
  <si>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</si>
  <si>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</si>
  <si>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</si>
  <si>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</si>
  <si>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</si>
  <si>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</si>
  <si>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</si>
  <si>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</si>
  <si>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</si>
  <si>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</si>
  <si>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</si>
  <si>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</si>
  <si>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</si>
  <si>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</si>
  <si>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</si>
  <si>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</si>
  <si>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</si>
  <si>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</si>
  <si>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</si>
  <si>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</si>
  <si>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</si>
  <si>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</si>
  <si>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</si>
  <si>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</si>
  <si>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</si>
  <si>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</si>
  <si>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</si>
  <si>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</si>
  <si>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</si>
  <si>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</si>
  <si>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</si>
  <si>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</si>
  <si>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</si>
  <si>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</si>
  <si>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</si>
  <si>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</si>
  <si>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</si>
  <si>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</si>
  <si>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</si>
  <si>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</si>
  <si>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</si>
  <si>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</si>
  <si>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</si>
  <si>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</si>
  <si>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</si>
  <si>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</si>
  <si>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</si>
  <si>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</si>
  <si>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</si>
  <si>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</si>
  <si>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</si>
  <si>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</si>
  <si>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</si>
  <si>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</si>
  <si>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</si>
  <si>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</si>
  <si>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</si>
  <si>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</si>
  <si>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</si>
  <si>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</si>
  <si>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</si>
  <si>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</si>
  <si>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</si>
  <si>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</si>
  <si>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</si>
  <si>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</si>
  <si>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</si>
  <si>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</si>
  <si>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</si>
  <si>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</si>
  <si>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</si>
  <si>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</si>
  <si>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</si>
  <si>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</si>
  <si>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</si>
  <si>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</si>
  <si>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</si>
  <si>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</si>
  <si>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</si>
  <si>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</si>
  <si>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</si>
  <si>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</si>
  <si>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</si>
  <si>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</si>
  <si>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</si>
  <si>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</si>
  <si>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</si>
  <si>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</si>
  <si>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</si>
  <si>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</si>
  <si>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</si>
  <si>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</si>
  <si>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</si>
  <si>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</si>
  <si>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</si>
  <si>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</si>
  <si>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</si>
  <si>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</si>
  <si>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</si>
  <si>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</si>
  <si>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</si>
  <si>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</si>
  <si>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</si>
  <si>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</si>
  <si>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</si>
  <si>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</si>
  <si>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</si>
  <si>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</si>
  <si>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</si>
  <si>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</si>
  <si>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</si>
  <si>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</si>
  <si>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</si>
  <si>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</si>
  <si>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</si>
  <si>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</si>
  <si>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</si>
  <si>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</si>
  <si>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</si>
  <si>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</si>
  <si>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</si>
  <si>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</si>
  <si>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</si>
  <si>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</si>
  <si>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</si>
  <si>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</si>
  <si>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</si>
  <si>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</si>
  <si>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</si>
  <si>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</si>
  <si>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</si>
  <si>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</si>
  <si>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</si>
  <si>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</si>
  <si>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</si>
  <si>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</si>
  <si>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</si>
  <si>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</si>
  <si>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</si>
  <si>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</si>
  <si>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</si>
  <si>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</si>
  <si>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</si>
  <si>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</si>
  <si>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</si>
  <si>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</si>
  <si>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</si>
  <si>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</si>
  <si>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</si>
  <si>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</si>
  <si>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</si>
  <si>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</si>
  <si>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</si>
  <si>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</si>
  <si>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</si>
  <si>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</si>
  <si>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</si>
  <si>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Tracy Churchman</t>
  </si>
  <si>
    <t>Development Director</t>
  </si>
  <si>
    <t>North Texas</t>
  </si>
  <si>
    <t>BB Merchandise</t>
  </si>
  <si>
    <t>Miami, FL</t>
  </si>
  <si>
    <t>misc</t>
  </si>
  <si>
    <t>4.23.2025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</si>
</sst>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5" t="s">
        <v>0</v>
      </c>
      <c r="B1" s="125"/>
      <c r="C1" s="125"/>
      <c r="D1" s="125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6"/>
      <c r="C3" s="127"/>
      <c r="D3" s="127"/>
      <c r="E3" s="80"/>
    </row>
    <row r="4" spans="1:11" s="3" customFormat="1" ht="14" x14ac:dyDescent="0.3">
      <c r="A4" s="82" t="s">
        <v>2</v>
      </c>
      <c r="B4" s="126"/>
      <c r="C4" s="127"/>
      <c r="D4" s="127"/>
      <c r="E4" s="80"/>
    </row>
    <row r="5" spans="1:11" s="3" customFormat="1" ht="14" x14ac:dyDescent="0.3">
      <c r="A5" s="82" t="s">
        <v>3</v>
      </c>
      <c r="B5" s="128"/>
      <c r="C5" s="127"/>
      <c r="D5" s="127"/>
      <c r="E5" s="80"/>
    </row>
    <row r="6" spans="1:11" s="3" customFormat="1" ht="14" x14ac:dyDescent="0.3">
      <c r="A6" s="82" t="s">
        <v>4</v>
      </c>
      <c r="B6" s="126"/>
      <c r="C6" s="127"/>
      <c r="D6" s="127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6"/>
      <c r="C8" s="127"/>
      <c r="D8" s="127"/>
      <c r="E8" s="80"/>
    </row>
    <row r="9" spans="1:11" s="3" customFormat="1" ht="26" x14ac:dyDescent="0.3">
      <c r="A9" s="83" t="s">
        <v>6</v>
      </c>
      <c r="B9" s="126"/>
      <c r="C9" s="127"/>
      <c r="D9" s="127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6"/>
      <c r="C11" s="127"/>
      <c r="D11" s="127"/>
      <c r="E11" s="80"/>
    </row>
    <row r="12" spans="1:11" s="3" customFormat="1" ht="18" customHeight="1" x14ac:dyDescent="0.3">
      <c r="A12" s="82" t="s">
        <v>8</v>
      </c>
      <c r="B12" s="128"/>
      <c r="C12" s="127"/>
      <c r="D12" s="127"/>
      <c r="E12" s="80"/>
    </row>
    <row r="13" spans="1:11" s="3" customFormat="1" ht="14" x14ac:dyDescent="0.3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6"/>
      <c r="C14" s="127"/>
      <c r="D14" s="127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22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23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5" t="s">
        <v>24</v>
      </c>
      <c r="B1" s="138"/>
      <c r="C1" s="138"/>
      <c r="D1" s="138"/>
      <c r="E1" s="138"/>
      <c r="F1" s="138"/>
      <c r="G1" s="138"/>
      <c r="H1" s="138"/>
      <c r="I1" s="138"/>
      <c r="J1" s="51"/>
      <c r="K1" s="51"/>
      <c r="L1" s="51"/>
      <c r="M1" s="6"/>
    </row>
    <row r="2" spans="1:15" s="3" customFormat="1" ht="30" customHeight="1" x14ac:dyDescent="0.3">
      <c r="A2" s="138"/>
      <c r="B2" s="138"/>
      <c r="C2" s="138"/>
      <c r="D2" s="138"/>
      <c r="E2" s="138"/>
      <c r="F2" s="138"/>
      <c r="G2" s="138"/>
      <c r="H2" s="138"/>
      <c r="I2" s="138"/>
      <c r="J2" s="51"/>
      <c r="K2" s="51"/>
      <c r="L2" s="51"/>
      <c r="O2" s="23"/>
    </row>
    <row r="3" spans="1:15" s="3" customFormat="1" ht="14" x14ac:dyDescent="0.3">
      <c r="B3" s="7" t="s">
        <v>1</v>
      </c>
      <c r="C3" s="126"/>
      <c r="D3" s="127"/>
      <c r="E3" s="134"/>
      <c r="F3" s="28"/>
      <c r="G3" s="28"/>
      <c r="H3" s="28"/>
      <c r="M3" s="24"/>
    </row>
    <row r="4" spans="1:15" s="3" customFormat="1" ht="14" x14ac:dyDescent="0.3">
      <c r="B4" s="7" t="s">
        <v>2</v>
      </c>
      <c r="C4" s="126"/>
      <c r="D4" s="127"/>
      <c r="E4" s="134"/>
      <c r="F4" s="28"/>
      <c r="G4" s="28"/>
      <c r="H4" s="28"/>
      <c r="M4" s="24"/>
    </row>
    <row r="5" spans="1:15" s="3" customFormat="1" ht="14" x14ac:dyDescent="0.3">
      <c r="B5" s="7" t="s">
        <v>4</v>
      </c>
      <c r="C5" s="126"/>
      <c r="D5" s="127"/>
      <c r="E5" s="134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9" t="s">
        <v>27</v>
      </c>
      <c r="C8" s="139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0"/>
      <c r="C9" s="14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7"/>
      <c r="B25" s="137"/>
      <c r="C25" s="13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3" t="s">
        <v>22</v>
      </c>
      <c r="B26" s="133"/>
      <c r="C26" s="133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2"/>
      <c r="B28" s="132"/>
      <c r="C28" s="132"/>
      <c r="D28" s="18"/>
      <c r="E28" s="30"/>
      <c r="F28" s="30"/>
      <c r="G28" s="30"/>
      <c r="H28" s="30"/>
    </row>
    <row r="29" spans="1:13" s="3" customFormat="1" x14ac:dyDescent="0.3">
      <c r="A29" s="133" t="s">
        <v>23</v>
      </c>
      <c r="B29" s="133"/>
      <c r="C29" s="133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6"/>
      <c r="C3" s="127"/>
      <c r="D3" s="134"/>
      <c r="E3" s="26"/>
      <c r="H3" s="24"/>
    </row>
    <row r="4" spans="1:15" s="3" customFormat="1" ht="14" x14ac:dyDescent="0.3">
      <c r="A4" s="82" t="s">
        <v>38</v>
      </c>
      <c r="B4" s="126"/>
      <c r="C4" s="127"/>
      <c r="D4" s="134"/>
      <c r="E4" s="26"/>
      <c r="H4" s="24"/>
    </row>
    <row r="5" spans="1:15" s="3" customFormat="1" ht="14" x14ac:dyDescent="0.3">
      <c r="A5" s="82" t="s">
        <v>4</v>
      </c>
      <c r="B5" s="126"/>
      <c r="C5" s="127"/>
      <c r="D5" s="134"/>
      <c r="E5" s="88"/>
      <c r="F5" s="8"/>
      <c r="G5" s="8"/>
      <c r="H5" s="25"/>
    </row>
    <row r="6" spans="1:15" s="3" customFormat="1" ht="14" x14ac:dyDescent="0.3">
      <c r="A6" s="82" t="s">
        <v>39</v>
      </c>
      <c r="B6" s="126"/>
      <c r="C6" s="127"/>
      <c r="D6" s="134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12" sqref="F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7" t="s">
        <v>4008</v>
      </c>
      <c r="F3" s="134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7" t="s">
        <v>4009</v>
      </c>
      <c r="F4" s="134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7" t="s">
        <v>4010</v>
      </c>
      <c r="F5" s="134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/>
      <c r="B8" s="63" t="s">
        <v>4011</v>
      </c>
      <c r="C8" s="67" t="s">
        <v>4012</v>
      </c>
      <c r="D8" s="115" t="str">
        <f>IFERROR((IF(B8=M8,"W9 is not required","W9 is required")),"Loading")</f>
        <v>W9 is required</v>
      </c>
      <c r="E8" s="61"/>
      <c r="F8" s="60" t="s">
        <v>2262</v>
      </c>
      <c r="G8" s="60" t="s">
        <v>305</v>
      </c>
      <c r="H8" s="64" t="s">
        <v>4013</v>
      </c>
      <c r="I8" s="74">
        <v>348.25</v>
      </c>
      <c r="J8" s="116"/>
      <c r="M8" s="113" t="str">
        <f>VLOOKUP(B8,'Categories - PIOF'!G:G,1)</f>
        <v>BB ASIA REGIONAL OFFICE</v>
      </c>
      <c r="O8" s="117">
        <f>IF(ISBLANK(A8),0,1)</f>
        <v>0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348.25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1" t="s">
        <v>4008</v>
      </c>
      <c r="B12" s="131"/>
      <c r="C12" s="131"/>
      <c r="D12" s="137"/>
      <c r="E12" s="29"/>
      <c r="F12" s="40" t="s">
        <v>4014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2025-04-23T16:12:19Z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